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镇原县纪委2021年预算公开\"/>
    </mc:Choice>
  </mc:AlternateContent>
  <bookViews>
    <workbookView xWindow="0" yWindow="0" windowWidth="28800" windowHeight="12540" firstSheet="10" activeTab="14"/>
  </bookViews>
  <sheets>
    <sheet name="封面 " sheetId="16" r:id="rId1"/>
    <sheet name="目录" sheetId="17" r:id="rId2"/>
    <sheet name="部门收入总体情况表" sheetId="9" r:id="rId3"/>
    <sheet name="财政拨款收支总表" sheetId="8" r:id="rId4"/>
    <sheet name="一般公共预算财政拨款收支预算总表 " sheetId="7" r:id="rId5"/>
    <sheet name="一般公共预算财政拨款支出" sheetId="4" r:id="rId6"/>
    <sheet name="一般公共预算财政拨款基本支出明细表" sheetId="1" r:id="rId7"/>
    <sheet name="一般公共预算财政拨款项目支出明细表" sheetId="10" r:id="rId8"/>
    <sheet name="政府性基金财政拨款收支预算总表" sheetId="6" r:id="rId9"/>
    <sheet name="政府性基金财政拨款支出" sheetId="5" r:id="rId10"/>
    <sheet name="政府性基金财政拨款基本支出明细表" sheetId="19" r:id="rId11"/>
    <sheet name="政府性基金财政拨款项目支出明细表" sheetId="18" r:id="rId12"/>
    <sheet name="专户收支预算总表" sheetId="14" r:id="rId13"/>
    <sheet name="专户支出明细表  " sheetId="15" r:id="rId14"/>
    <sheet name="三公经费、会议费、培训费支出情况表" sheetId="13" r:id="rId15"/>
  </sheets>
  <calcPr calcId="162913"/>
</workbook>
</file>

<file path=xl/calcChain.xml><?xml version="1.0" encoding="utf-8"?>
<calcChain xmlns="http://schemas.openxmlformats.org/spreadsheetml/2006/main">
  <c r="E7" i="13" l="1"/>
  <c r="B7" i="13" s="1"/>
  <c r="B36" i="14"/>
  <c r="D6" i="14"/>
  <c r="D36" i="14" s="1"/>
  <c r="B6" i="14"/>
  <c r="BQ15" i="18"/>
  <c r="BD15" i="18"/>
  <c r="AY15" i="18"/>
  <c r="AM15" i="18"/>
  <c r="N15" i="18"/>
  <c r="D15" i="18"/>
  <c r="C15" i="18"/>
  <c r="BQ14" i="18"/>
  <c r="BD14" i="18"/>
  <c r="AY14" i="18"/>
  <c r="AM14" i="18"/>
  <c r="N14" i="18"/>
  <c r="D14" i="18"/>
  <c r="C14" i="18" s="1"/>
  <c r="BQ13" i="18"/>
  <c r="BD13" i="18"/>
  <c r="AY13" i="18"/>
  <c r="AM13" i="18"/>
  <c r="N13" i="18"/>
  <c r="C13" i="18" s="1"/>
  <c r="D13" i="18"/>
  <c r="BQ12" i="18"/>
  <c r="BD12" i="18"/>
  <c r="AY12" i="18"/>
  <c r="AM12" i="18"/>
  <c r="N12" i="18"/>
  <c r="D12" i="18"/>
  <c r="C12" i="18" s="1"/>
  <c r="BQ11" i="18"/>
  <c r="BD11" i="18"/>
  <c r="AY11" i="18"/>
  <c r="AM11" i="18"/>
  <c r="N11" i="18"/>
  <c r="D11" i="18"/>
  <c r="C11" i="18"/>
  <c r="BQ10" i="18"/>
  <c r="BD10" i="18"/>
  <c r="AY10" i="18"/>
  <c r="AM10" i="18"/>
  <c r="N10" i="18"/>
  <c r="D10" i="18"/>
  <c r="C10" i="18" s="1"/>
  <c r="BQ9" i="18"/>
  <c r="BD9" i="18"/>
  <c r="AY9" i="18"/>
  <c r="AM9" i="18"/>
  <c r="N9" i="18"/>
  <c r="C9" i="18" s="1"/>
  <c r="D9" i="18"/>
  <c r="BQ8" i="18"/>
  <c r="BD8" i="18"/>
  <c r="AY8" i="18"/>
  <c r="AM8" i="18"/>
  <c r="N8" i="18"/>
  <c r="D8" i="18"/>
  <c r="C8" i="18" s="1"/>
  <c r="CG7" i="18"/>
  <c r="CF7" i="18"/>
  <c r="CE7" i="18"/>
  <c r="CD7" i="18"/>
  <c r="CC7" i="18"/>
  <c r="CB7" i="18"/>
  <c r="CA7" i="18"/>
  <c r="BZ7" i="18"/>
  <c r="BY7" i="18"/>
  <c r="BX7" i="18"/>
  <c r="BW7" i="18"/>
  <c r="BV7" i="18"/>
  <c r="BU7" i="18"/>
  <c r="BT7" i="18"/>
  <c r="BS7" i="18"/>
  <c r="BQ7" i="18" s="1"/>
  <c r="BR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 s="1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 s="1"/>
  <c r="M7" i="18"/>
  <c r="L7" i="18"/>
  <c r="K7" i="18"/>
  <c r="J7" i="18"/>
  <c r="I7" i="18"/>
  <c r="H7" i="18"/>
  <c r="G7" i="18"/>
  <c r="F7" i="18"/>
  <c r="E7" i="18"/>
  <c r="D7" i="18" s="1"/>
  <c r="BQ15" i="19"/>
  <c r="BD15" i="19"/>
  <c r="AY15" i="19"/>
  <c r="AM15" i="19"/>
  <c r="N15" i="19"/>
  <c r="D15" i="19"/>
  <c r="C15" i="19" s="1"/>
  <c r="BQ14" i="19"/>
  <c r="BD14" i="19"/>
  <c r="AY14" i="19"/>
  <c r="AM14" i="19"/>
  <c r="N14" i="19"/>
  <c r="C14" i="19" s="1"/>
  <c r="D14" i="19"/>
  <c r="BQ13" i="19"/>
  <c r="BD13" i="19"/>
  <c r="AY13" i="19"/>
  <c r="AM13" i="19"/>
  <c r="N13" i="19"/>
  <c r="D13" i="19"/>
  <c r="C13" i="19" s="1"/>
  <c r="BQ12" i="19"/>
  <c r="BD12" i="19"/>
  <c r="AY12" i="19"/>
  <c r="AM12" i="19"/>
  <c r="N12" i="19"/>
  <c r="D12" i="19"/>
  <c r="C12" i="19"/>
  <c r="BQ11" i="19"/>
  <c r="BD11" i="19"/>
  <c r="AY11" i="19"/>
  <c r="AM11" i="19"/>
  <c r="N11" i="19"/>
  <c r="D11" i="19"/>
  <c r="C11" i="19" s="1"/>
  <c r="BQ10" i="19"/>
  <c r="BD10" i="19"/>
  <c r="AY10" i="19"/>
  <c r="AM10" i="19"/>
  <c r="N10" i="19"/>
  <c r="C10" i="19" s="1"/>
  <c r="D10" i="19"/>
  <c r="BQ9" i="19"/>
  <c r="BD9" i="19"/>
  <c r="AY9" i="19"/>
  <c r="AM9" i="19"/>
  <c r="N9" i="19"/>
  <c r="D9" i="19"/>
  <c r="C9" i="19" s="1"/>
  <c r="BQ8" i="19"/>
  <c r="BD8" i="19"/>
  <c r="AY8" i="19"/>
  <c r="AM8" i="19"/>
  <c r="N8" i="19"/>
  <c r="D8" i="19"/>
  <c r="C8" i="19"/>
  <c r="CG7" i="19"/>
  <c r="CF7" i="19"/>
  <c r="CE7" i="19"/>
  <c r="CD7" i="19"/>
  <c r="CC7" i="19"/>
  <c r="CB7" i="19"/>
  <c r="CA7" i="19"/>
  <c r="BZ7" i="19"/>
  <c r="BY7" i="19"/>
  <c r="BX7" i="19"/>
  <c r="BW7" i="19"/>
  <c r="BV7" i="19"/>
  <c r="BU7" i="19"/>
  <c r="BT7" i="19"/>
  <c r="BS7" i="19"/>
  <c r="BR7" i="19"/>
  <c r="BQ7" i="19" s="1"/>
  <c r="BP7" i="19"/>
  <c r="BO7" i="19"/>
  <c r="BN7" i="19"/>
  <c r="BM7" i="19"/>
  <c r="BL7" i="19"/>
  <c r="BK7" i="19"/>
  <c r="BJ7" i="19"/>
  <c r="BI7" i="19"/>
  <c r="BH7" i="19"/>
  <c r="BG7" i="19"/>
  <c r="BF7" i="19"/>
  <c r="BD7" i="19" s="1"/>
  <c r="BE7" i="19"/>
  <c r="BC7" i="19"/>
  <c r="BB7" i="19"/>
  <c r="BA7" i="19"/>
  <c r="AZ7" i="19"/>
  <c r="AY7" i="19" s="1"/>
  <c r="AX7" i="19"/>
  <c r="AW7" i="19"/>
  <c r="AV7" i="19"/>
  <c r="AU7" i="19"/>
  <c r="AT7" i="19"/>
  <c r="AS7" i="19"/>
  <c r="AR7" i="19"/>
  <c r="AQ7" i="19"/>
  <c r="AP7" i="19"/>
  <c r="AO7" i="19"/>
  <c r="AN7" i="19"/>
  <c r="AM7" i="19" s="1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D7" i="19" s="1"/>
  <c r="E7" i="19"/>
  <c r="E297" i="5"/>
  <c r="C297" i="5" s="1"/>
  <c r="D297" i="5"/>
  <c r="E296" i="5"/>
  <c r="C296" i="5" s="1"/>
  <c r="D296" i="5"/>
  <c r="E295" i="5"/>
  <c r="D295" i="5"/>
  <c r="E294" i="5"/>
  <c r="C294" i="5" s="1"/>
  <c r="D294" i="5"/>
  <c r="E293" i="5"/>
  <c r="C293" i="5" s="1"/>
  <c r="D293" i="5"/>
  <c r="E292" i="5"/>
  <c r="C292" i="5" s="1"/>
  <c r="D292" i="5"/>
  <c r="E291" i="5"/>
  <c r="D291" i="5"/>
  <c r="E290" i="5"/>
  <c r="C290" i="5" s="1"/>
  <c r="D290" i="5"/>
  <c r="E289" i="5"/>
  <c r="C289" i="5" s="1"/>
  <c r="D289" i="5"/>
  <c r="E288" i="5"/>
  <c r="C288" i="5" s="1"/>
  <c r="D288" i="5"/>
  <c r="E287" i="5"/>
  <c r="D287" i="5"/>
  <c r="E286" i="5"/>
  <c r="C286" i="5" s="1"/>
  <c r="D286" i="5"/>
  <c r="E285" i="5"/>
  <c r="C285" i="5" s="1"/>
  <c r="D285" i="5"/>
  <c r="E284" i="5"/>
  <c r="C284" i="5" s="1"/>
  <c r="D284" i="5"/>
  <c r="E283" i="5"/>
  <c r="D283" i="5"/>
  <c r="E282" i="5"/>
  <c r="D282" i="5"/>
  <c r="E279" i="5"/>
  <c r="C279" i="5" s="1"/>
  <c r="D279" i="5"/>
  <c r="E278" i="5"/>
  <c r="C278" i="5" s="1"/>
  <c r="D278" i="5"/>
  <c r="E277" i="5"/>
  <c r="D277" i="5"/>
  <c r="E276" i="5"/>
  <c r="C276" i="5" s="1"/>
  <c r="D276" i="5"/>
  <c r="E275" i="5"/>
  <c r="D275" i="5"/>
  <c r="E274" i="5"/>
  <c r="C274" i="5" s="1"/>
  <c r="D274" i="5"/>
  <c r="E273" i="5"/>
  <c r="D273" i="5"/>
  <c r="E272" i="5"/>
  <c r="C272" i="5" s="1"/>
  <c r="D272" i="5"/>
  <c r="E271" i="5"/>
  <c r="D271" i="5"/>
  <c r="E270" i="5"/>
  <c r="C270" i="5" s="1"/>
  <c r="D270" i="5"/>
  <c r="E269" i="5"/>
  <c r="D269" i="5"/>
  <c r="E268" i="5"/>
  <c r="C268" i="5" s="1"/>
  <c r="D268" i="5"/>
  <c r="E267" i="5"/>
  <c r="D267" i="5"/>
  <c r="E266" i="5"/>
  <c r="C266" i="5" s="1"/>
  <c r="D266" i="5"/>
  <c r="E265" i="5"/>
  <c r="D265" i="5"/>
  <c r="E264" i="5"/>
  <c r="D264" i="5"/>
  <c r="D263" i="5"/>
  <c r="D262" i="5" s="1"/>
  <c r="E261" i="5"/>
  <c r="C261" i="5" s="1"/>
  <c r="D261" i="5"/>
  <c r="E260" i="5"/>
  <c r="C260" i="5" s="1"/>
  <c r="D260" i="5"/>
  <c r="E259" i="5"/>
  <c r="D259" i="5"/>
  <c r="E258" i="5"/>
  <c r="C258" i="5" s="1"/>
  <c r="D258" i="5"/>
  <c r="E257" i="5"/>
  <c r="C257" i="5" s="1"/>
  <c r="D257" i="5"/>
  <c r="E256" i="5"/>
  <c r="C256" i="5" s="1"/>
  <c r="D256" i="5"/>
  <c r="E255" i="5"/>
  <c r="D255" i="5"/>
  <c r="E254" i="5"/>
  <c r="C254" i="5" s="1"/>
  <c r="D254" i="5"/>
  <c r="E253" i="5"/>
  <c r="C253" i="5" s="1"/>
  <c r="D253" i="5"/>
  <c r="E252" i="5"/>
  <c r="C252" i="5" s="1"/>
  <c r="D252" i="5"/>
  <c r="E251" i="5"/>
  <c r="D251" i="5"/>
  <c r="E250" i="5"/>
  <c r="C250" i="5" s="1"/>
  <c r="D250" i="5"/>
  <c r="E249" i="5"/>
  <c r="C249" i="5" s="1"/>
  <c r="D249" i="5"/>
  <c r="E248" i="5"/>
  <c r="C248" i="5" s="1"/>
  <c r="D248" i="5"/>
  <c r="E247" i="5"/>
  <c r="D247" i="5"/>
  <c r="E246" i="5"/>
  <c r="C246" i="5" s="1"/>
  <c r="D246" i="5"/>
  <c r="E243" i="5"/>
  <c r="D243" i="5"/>
  <c r="D227" i="5" s="1"/>
  <c r="E242" i="5"/>
  <c r="C242" i="5" s="1"/>
  <c r="D242" i="5"/>
  <c r="E241" i="5"/>
  <c r="D241" i="5"/>
  <c r="E240" i="5"/>
  <c r="C240" i="5" s="1"/>
  <c r="D240" i="5"/>
  <c r="E239" i="5"/>
  <c r="C239" i="5" s="1"/>
  <c r="D239" i="5"/>
  <c r="E238" i="5"/>
  <c r="C238" i="5" s="1"/>
  <c r="D238" i="5"/>
  <c r="E237" i="5"/>
  <c r="D237" i="5"/>
  <c r="E236" i="5"/>
  <c r="C236" i="5" s="1"/>
  <c r="D236" i="5"/>
  <c r="E235" i="5"/>
  <c r="D235" i="5"/>
  <c r="E234" i="5"/>
  <c r="C234" i="5" s="1"/>
  <c r="D234" i="5"/>
  <c r="E233" i="5"/>
  <c r="D233" i="5"/>
  <c r="E232" i="5"/>
  <c r="C232" i="5" s="1"/>
  <c r="D232" i="5"/>
  <c r="E231" i="5"/>
  <c r="D231" i="5"/>
  <c r="E230" i="5"/>
  <c r="C230" i="5" s="1"/>
  <c r="D230" i="5"/>
  <c r="E229" i="5"/>
  <c r="D229" i="5"/>
  <c r="E228" i="5"/>
  <c r="D228" i="5"/>
  <c r="E226" i="5"/>
  <c r="E225" i="5" s="1"/>
  <c r="C225" i="5" s="1"/>
  <c r="D226" i="5"/>
  <c r="D225" i="5"/>
  <c r="E224" i="5"/>
  <c r="D224" i="5"/>
  <c r="D223" i="5"/>
  <c r="E222" i="5"/>
  <c r="C222" i="5" s="1"/>
  <c r="D222" i="5"/>
  <c r="E221" i="5"/>
  <c r="C221" i="5" s="1"/>
  <c r="D221" i="5"/>
  <c r="D220" i="5" s="1"/>
  <c r="D219" i="5" s="1"/>
  <c r="E218" i="5"/>
  <c r="C218" i="5" s="1"/>
  <c r="D218" i="5"/>
  <c r="E217" i="5"/>
  <c r="C217" i="5" s="1"/>
  <c r="D217" i="5"/>
  <c r="E216" i="5"/>
  <c r="C216" i="5" s="1"/>
  <c r="D216" i="5"/>
  <c r="E215" i="5"/>
  <c r="D215" i="5"/>
  <c r="E214" i="5"/>
  <c r="C214" i="5" s="1"/>
  <c r="D214" i="5"/>
  <c r="E213" i="5"/>
  <c r="C213" i="5" s="1"/>
  <c r="D213" i="5"/>
  <c r="E212" i="5"/>
  <c r="C212" i="5" s="1"/>
  <c r="D212" i="5"/>
  <c r="E211" i="5"/>
  <c r="D211" i="5"/>
  <c r="E210" i="5"/>
  <c r="C210" i="5" s="1"/>
  <c r="D210" i="5"/>
  <c r="E209" i="5"/>
  <c r="C209" i="5" s="1"/>
  <c r="D209" i="5"/>
  <c r="E208" i="5"/>
  <c r="D208" i="5"/>
  <c r="D207" i="5"/>
  <c r="E206" i="5"/>
  <c r="C206" i="5" s="1"/>
  <c r="D206" i="5"/>
  <c r="E205" i="5"/>
  <c r="C205" i="5" s="1"/>
  <c r="D205" i="5"/>
  <c r="E204" i="5"/>
  <c r="C204" i="5" s="1"/>
  <c r="D204" i="5"/>
  <c r="E203" i="5"/>
  <c r="D203" i="5"/>
  <c r="E202" i="5"/>
  <c r="C202" i="5" s="1"/>
  <c r="D202" i="5"/>
  <c r="E201" i="5"/>
  <c r="C201" i="5" s="1"/>
  <c r="D201" i="5"/>
  <c r="E200" i="5"/>
  <c r="D200" i="5"/>
  <c r="E199" i="5"/>
  <c r="D199" i="5"/>
  <c r="E197" i="5"/>
  <c r="C197" i="5" s="1"/>
  <c r="D197" i="5"/>
  <c r="E196" i="5"/>
  <c r="D196" i="5"/>
  <c r="E195" i="5"/>
  <c r="D195" i="5"/>
  <c r="E192" i="5"/>
  <c r="D192" i="5"/>
  <c r="E191" i="5"/>
  <c r="D191" i="5"/>
  <c r="E188" i="5"/>
  <c r="C188" i="5" s="1"/>
  <c r="D188" i="5"/>
  <c r="E187" i="5"/>
  <c r="D187" i="5"/>
  <c r="E186" i="5"/>
  <c r="C186" i="5" s="1"/>
  <c r="D186" i="5"/>
  <c r="D185" i="5"/>
  <c r="D184" i="5" s="1"/>
  <c r="E183" i="5"/>
  <c r="C183" i="5" s="1"/>
  <c r="D183" i="5"/>
  <c r="E182" i="5"/>
  <c r="C182" i="5" s="1"/>
  <c r="D182" i="5"/>
  <c r="E181" i="5"/>
  <c r="D181" i="5"/>
  <c r="D180" i="5"/>
  <c r="E179" i="5"/>
  <c r="D179" i="5"/>
  <c r="E178" i="5"/>
  <c r="C178" i="5" s="1"/>
  <c r="D178" i="5"/>
  <c r="E177" i="5"/>
  <c r="D177" i="5"/>
  <c r="E175" i="5"/>
  <c r="D175" i="5"/>
  <c r="D173" i="5" s="1"/>
  <c r="E174" i="5"/>
  <c r="C174" i="5" s="1"/>
  <c r="D174" i="5"/>
  <c r="E172" i="5"/>
  <c r="C172" i="5" s="1"/>
  <c r="D172" i="5"/>
  <c r="E171" i="5"/>
  <c r="C171" i="5" s="1"/>
  <c r="D171" i="5"/>
  <c r="E170" i="5"/>
  <c r="C170" i="5" s="1"/>
  <c r="D170" i="5"/>
  <c r="E169" i="5"/>
  <c r="D169" i="5"/>
  <c r="E168" i="5"/>
  <c r="C168" i="5" s="1"/>
  <c r="D168" i="5"/>
  <c r="E167" i="5"/>
  <c r="D167" i="5"/>
  <c r="E166" i="5"/>
  <c r="C166" i="5" s="1"/>
  <c r="D166" i="5"/>
  <c r="E165" i="5"/>
  <c r="D165" i="5"/>
  <c r="E163" i="5"/>
  <c r="D163" i="5"/>
  <c r="E162" i="5"/>
  <c r="C162" i="5" s="1"/>
  <c r="D162" i="5"/>
  <c r="E161" i="5"/>
  <c r="D161" i="5"/>
  <c r="E160" i="5"/>
  <c r="C160" i="5" s="1"/>
  <c r="D160" i="5"/>
  <c r="E159" i="5"/>
  <c r="D159" i="5"/>
  <c r="D157" i="5" s="1"/>
  <c r="E158" i="5"/>
  <c r="D158" i="5"/>
  <c r="E156" i="5"/>
  <c r="C156" i="5" s="1"/>
  <c r="D156" i="5"/>
  <c r="E155" i="5"/>
  <c r="D155" i="5"/>
  <c r="E154" i="5"/>
  <c r="C154" i="5" s="1"/>
  <c r="D154" i="5"/>
  <c r="E153" i="5"/>
  <c r="D153" i="5"/>
  <c r="E152" i="5"/>
  <c r="C152" i="5" s="1"/>
  <c r="D152" i="5"/>
  <c r="E151" i="5"/>
  <c r="D151" i="5"/>
  <c r="E150" i="5"/>
  <c r="C150" i="5" s="1"/>
  <c r="D150" i="5"/>
  <c r="E149" i="5"/>
  <c r="D149" i="5"/>
  <c r="E147" i="5"/>
  <c r="D147" i="5"/>
  <c r="E146" i="5"/>
  <c r="C146" i="5" s="1"/>
  <c r="D146" i="5"/>
  <c r="E145" i="5"/>
  <c r="D145" i="5"/>
  <c r="E144" i="5"/>
  <c r="D144" i="5"/>
  <c r="D143" i="5"/>
  <c r="E142" i="5"/>
  <c r="C142" i="5" s="1"/>
  <c r="D142" i="5"/>
  <c r="E141" i="5"/>
  <c r="D141" i="5"/>
  <c r="E140" i="5"/>
  <c r="D140" i="5"/>
  <c r="E139" i="5"/>
  <c r="D139" i="5"/>
  <c r="D138" i="5" s="1"/>
  <c r="E137" i="5"/>
  <c r="D137" i="5"/>
  <c r="E136" i="5"/>
  <c r="C136" i="5" s="1"/>
  <c r="D136" i="5"/>
  <c r="E135" i="5"/>
  <c r="D135" i="5"/>
  <c r="D133" i="5" s="1"/>
  <c r="E134" i="5"/>
  <c r="C134" i="5" s="1"/>
  <c r="D134" i="5"/>
  <c r="E131" i="5"/>
  <c r="C131" i="5" s="1"/>
  <c r="D131" i="5"/>
  <c r="E130" i="5"/>
  <c r="C130" i="5" s="1"/>
  <c r="D130" i="5"/>
  <c r="E129" i="5"/>
  <c r="D129" i="5"/>
  <c r="E128" i="5"/>
  <c r="D128" i="5"/>
  <c r="D127" i="5"/>
  <c r="E126" i="5"/>
  <c r="D126" i="5"/>
  <c r="E125" i="5"/>
  <c r="D125" i="5"/>
  <c r="E123" i="5"/>
  <c r="C123" i="5" s="1"/>
  <c r="D123" i="5"/>
  <c r="E122" i="5"/>
  <c r="C122" i="5" s="1"/>
  <c r="D122" i="5"/>
  <c r="E121" i="5"/>
  <c r="D121" i="5"/>
  <c r="E120" i="5"/>
  <c r="D120" i="5"/>
  <c r="D119" i="5"/>
  <c r="E118" i="5"/>
  <c r="C118" i="5" s="1"/>
  <c r="D118" i="5"/>
  <c r="E117" i="5"/>
  <c r="D117" i="5"/>
  <c r="E116" i="5"/>
  <c r="D116" i="5"/>
  <c r="E115" i="5"/>
  <c r="D115" i="5"/>
  <c r="D114" i="5" s="1"/>
  <c r="E113" i="5"/>
  <c r="D113" i="5"/>
  <c r="E112" i="5"/>
  <c r="C112" i="5" s="1"/>
  <c r="D112" i="5"/>
  <c r="E111" i="5"/>
  <c r="C111" i="5" s="1"/>
  <c r="D111" i="5"/>
  <c r="D109" i="5" s="1"/>
  <c r="E110" i="5"/>
  <c r="C110" i="5" s="1"/>
  <c r="D110" i="5"/>
  <c r="E107" i="5"/>
  <c r="D107" i="5"/>
  <c r="D99" i="5" s="1"/>
  <c r="E106" i="5"/>
  <c r="C106" i="5" s="1"/>
  <c r="D106" i="5"/>
  <c r="E105" i="5"/>
  <c r="D105" i="5"/>
  <c r="E104" i="5"/>
  <c r="C104" i="5" s="1"/>
  <c r="D104" i="5"/>
  <c r="E103" i="5"/>
  <c r="C103" i="5" s="1"/>
  <c r="D103" i="5"/>
  <c r="E102" i="5"/>
  <c r="C102" i="5" s="1"/>
  <c r="D102" i="5"/>
  <c r="E101" i="5"/>
  <c r="D101" i="5"/>
  <c r="E100" i="5"/>
  <c r="D100" i="5"/>
  <c r="E98" i="5"/>
  <c r="D98" i="5"/>
  <c r="E97" i="5"/>
  <c r="C97" i="5" s="1"/>
  <c r="D97" i="5"/>
  <c r="D96" i="5" s="1"/>
  <c r="E95" i="5"/>
  <c r="D95" i="5"/>
  <c r="E94" i="5"/>
  <c r="C94" i="5" s="1"/>
  <c r="D94" i="5"/>
  <c r="E93" i="5"/>
  <c r="C93" i="5" s="1"/>
  <c r="D93" i="5"/>
  <c r="E92" i="5"/>
  <c r="D92" i="5"/>
  <c r="E91" i="5"/>
  <c r="D91" i="5"/>
  <c r="E89" i="5"/>
  <c r="C89" i="5" s="1"/>
  <c r="D89" i="5"/>
  <c r="E88" i="5"/>
  <c r="D88" i="5"/>
  <c r="E87" i="5"/>
  <c r="D87" i="5"/>
  <c r="E85" i="5"/>
  <c r="C85" i="5" s="1"/>
  <c r="D85" i="5"/>
  <c r="E84" i="5"/>
  <c r="C84" i="5" s="1"/>
  <c r="D84" i="5"/>
  <c r="E83" i="5"/>
  <c r="D83" i="5"/>
  <c r="E81" i="5"/>
  <c r="C81" i="5" s="1"/>
  <c r="D81" i="5"/>
  <c r="E80" i="5"/>
  <c r="C80" i="5" s="1"/>
  <c r="D80" i="5"/>
  <c r="E79" i="5"/>
  <c r="D79" i="5"/>
  <c r="E77" i="5"/>
  <c r="C77" i="5" s="1"/>
  <c r="D77" i="5"/>
  <c r="E76" i="5"/>
  <c r="C76" i="5" s="1"/>
  <c r="D76" i="5"/>
  <c r="E75" i="5"/>
  <c r="D75" i="5"/>
  <c r="E74" i="5"/>
  <c r="D74" i="5"/>
  <c r="E73" i="5"/>
  <c r="C73" i="5" s="1"/>
  <c r="D73" i="5"/>
  <c r="D72" i="5"/>
  <c r="E71" i="5"/>
  <c r="C71" i="5" s="1"/>
  <c r="D71" i="5"/>
  <c r="E70" i="5"/>
  <c r="D70" i="5"/>
  <c r="E69" i="5"/>
  <c r="C69" i="5" s="1"/>
  <c r="D69" i="5"/>
  <c r="E68" i="5"/>
  <c r="D68" i="5"/>
  <c r="D67" i="5"/>
  <c r="E66" i="5"/>
  <c r="D66" i="5"/>
  <c r="E65" i="5"/>
  <c r="C65" i="5" s="1"/>
  <c r="D65" i="5"/>
  <c r="E64" i="5"/>
  <c r="C64" i="5" s="1"/>
  <c r="D64" i="5"/>
  <c r="E63" i="5"/>
  <c r="D63" i="5"/>
  <c r="E62" i="5"/>
  <c r="C62" i="5" s="1"/>
  <c r="D62" i="5"/>
  <c r="E61" i="5"/>
  <c r="C61" i="5" s="1"/>
  <c r="D61" i="5"/>
  <c r="E60" i="5"/>
  <c r="C60" i="5" s="1"/>
  <c r="D60" i="5"/>
  <c r="E59" i="5"/>
  <c r="D59" i="5"/>
  <c r="E58" i="5"/>
  <c r="C58" i="5" s="1"/>
  <c r="D58" i="5"/>
  <c r="E57" i="5"/>
  <c r="C57" i="5" s="1"/>
  <c r="D57" i="5"/>
  <c r="E56" i="5"/>
  <c r="C56" i="5" s="1"/>
  <c r="D56" i="5"/>
  <c r="E55" i="5"/>
  <c r="D55" i="5"/>
  <c r="D54" i="5" s="1"/>
  <c r="E52" i="5"/>
  <c r="C52" i="5" s="1"/>
  <c r="D52" i="5"/>
  <c r="E51" i="5"/>
  <c r="D51" i="5"/>
  <c r="E50" i="5"/>
  <c r="C50" i="5" s="1"/>
  <c r="D50" i="5"/>
  <c r="E49" i="5"/>
  <c r="C49" i="5" s="1"/>
  <c r="D49" i="5"/>
  <c r="E47" i="5"/>
  <c r="D47" i="5"/>
  <c r="E46" i="5"/>
  <c r="C46" i="5" s="1"/>
  <c r="D46" i="5"/>
  <c r="E45" i="5"/>
  <c r="C45" i="5" s="1"/>
  <c r="D45" i="5"/>
  <c r="E44" i="5"/>
  <c r="C44" i="5" s="1"/>
  <c r="D44" i="5"/>
  <c r="E43" i="5"/>
  <c r="D43" i="5"/>
  <c r="E41" i="5"/>
  <c r="C41" i="5" s="1"/>
  <c r="D41" i="5"/>
  <c r="E40" i="5"/>
  <c r="D40" i="5"/>
  <c r="D39" i="5"/>
  <c r="E38" i="5"/>
  <c r="C38" i="5" s="1"/>
  <c r="D38" i="5"/>
  <c r="E37" i="5"/>
  <c r="C37" i="5" s="1"/>
  <c r="D37" i="5"/>
  <c r="E36" i="5"/>
  <c r="D36" i="5"/>
  <c r="D35" i="5"/>
  <c r="E34" i="5"/>
  <c r="C34" i="5" s="1"/>
  <c r="D34" i="5"/>
  <c r="E33" i="5"/>
  <c r="C33" i="5" s="1"/>
  <c r="D33" i="5"/>
  <c r="E32" i="5"/>
  <c r="D32" i="5"/>
  <c r="D31" i="5"/>
  <c r="D30" i="5" s="1"/>
  <c r="E29" i="5"/>
  <c r="C29" i="5" s="1"/>
  <c r="D29" i="5"/>
  <c r="E28" i="5"/>
  <c r="D28" i="5"/>
  <c r="D27" i="5"/>
  <c r="E26" i="5"/>
  <c r="C26" i="5" s="1"/>
  <c r="D26" i="5"/>
  <c r="E25" i="5"/>
  <c r="C25" i="5" s="1"/>
  <c r="D25" i="5"/>
  <c r="E24" i="5"/>
  <c r="D24" i="5"/>
  <c r="E23" i="5"/>
  <c r="D23" i="5"/>
  <c r="E22" i="5"/>
  <c r="C22" i="5" s="1"/>
  <c r="D22" i="5"/>
  <c r="D21" i="5" s="1"/>
  <c r="E20" i="5"/>
  <c r="C20" i="5" s="1"/>
  <c r="D20" i="5"/>
  <c r="E19" i="5"/>
  <c r="D19" i="5"/>
  <c r="E18" i="5"/>
  <c r="C18" i="5" s="1"/>
  <c r="D18" i="5"/>
  <c r="E17" i="5"/>
  <c r="C17" i="5" s="1"/>
  <c r="D17" i="5"/>
  <c r="E16" i="5"/>
  <c r="D16" i="5"/>
  <c r="D15" i="5"/>
  <c r="E13" i="5"/>
  <c r="C13" i="5" s="1"/>
  <c r="D13" i="5"/>
  <c r="E12" i="5"/>
  <c r="C12" i="5" s="1"/>
  <c r="D12" i="5"/>
  <c r="E11" i="5"/>
  <c r="D11" i="5"/>
  <c r="E10" i="5"/>
  <c r="C10" i="5" s="1"/>
  <c r="D10" i="5"/>
  <c r="E9" i="5"/>
  <c r="C9" i="5" s="1"/>
  <c r="D9" i="5"/>
  <c r="E8" i="5"/>
  <c r="D8" i="5"/>
  <c r="D7" i="5"/>
  <c r="D6" i="5" s="1"/>
  <c r="BQ20" i="10"/>
  <c r="BD20" i="10"/>
  <c r="AY20" i="10"/>
  <c r="AM20" i="10"/>
  <c r="N20" i="10"/>
  <c r="D20" i="10"/>
  <c r="C20" i="10"/>
  <c r="BQ19" i="10"/>
  <c r="BD19" i="10"/>
  <c r="AY19" i="10"/>
  <c r="AM19" i="10"/>
  <c r="N19" i="10"/>
  <c r="C19" i="10" s="1"/>
  <c r="D19" i="10"/>
  <c r="BQ18" i="10"/>
  <c r="BD18" i="10"/>
  <c r="AY18" i="10"/>
  <c r="AM18" i="10"/>
  <c r="N18" i="10"/>
  <c r="D18" i="10"/>
  <c r="C18" i="10" s="1"/>
  <c r="BQ17" i="10"/>
  <c r="BD17" i="10"/>
  <c r="AY17" i="10"/>
  <c r="AM17" i="10"/>
  <c r="N17" i="10"/>
  <c r="D17" i="10"/>
  <c r="C17" i="10" s="1"/>
  <c r="BQ16" i="10"/>
  <c r="BD16" i="10"/>
  <c r="AY16" i="10"/>
  <c r="AM16" i="10"/>
  <c r="N16" i="10"/>
  <c r="D16" i="10"/>
  <c r="C16" i="10"/>
  <c r="BQ15" i="10"/>
  <c r="BD15" i="10"/>
  <c r="AY15" i="10"/>
  <c r="AM15" i="10"/>
  <c r="N15" i="10"/>
  <c r="D15" i="10"/>
  <c r="C15" i="10" s="1"/>
  <c r="BQ14" i="10"/>
  <c r="BD14" i="10"/>
  <c r="AY14" i="10"/>
  <c r="AM14" i="10"/>
  <c r="N14" i="10"/>
  <c r="D14" i="10"/>
  <c r="C14" i="10" s="1"/>
  <c r="BQ13" i="10"/>
  <c r="BD13" i="10"/>
  <c r="AY13" i="10"/>
  <c r="AM13" i="10"/>
  <c r="N13" i="10"/>
  <c r="D13" i="10"/>
  <c r="C13" i="10" s="1"/>
  <c r="BQ12" i="10"/>
  <c r="BD12" i="10"/>
  <c r="AY12" i="10"/>
  <c r="AM12" i="10"/>
  <c r="N12" i="10"/>
  <c r="D12" i="10"/>
  <c r="C12" i="10"/>
  <c r="BQ11" i="10"/>
  <c r="BD11" i="10"/>
  <c r="AY11" i="10"/>
  <c r="AM11" i="10"/>
  <c r="N11" i="10"/>
  <c r="D11" i="10"/>
  <c r="C11" i="10" s="1"/>
  <c r="BQ10" i="10"/>
  <c r="BQ7" i="10" s="1"/>
  <c r="BD10" i="10"/>
  <c r="AY10" i="10"/>
  <c r="AM10" i="10"/>
  <c r="N10" i="10"/>
  <c r="D10" i="10"/>
  <c r="C10" i="10" s="1"/>
  <c r="BQ9" i="10"/>
  <c r="BD9" i="10"/>
  <c r="BD7" i="10" s="1"/>
  <c r="AY9" i="10"/>
  <c r="AM9" i="10"/>
  <c r="N9" i="10"/>
  <c r="D9" i="10"/>
  <c r="C9" i="10" s="1"/>
  <c r="BQ8" i="10"/>
  <c r="BD8" i="10"/>
  <c r="AY8" i="10"/>
  <c r="AY7" i="10" s="1"/>
  <c r="AM8" i="10"/>
  <c r="AM7" i="10" s="1"/>
  <c r="N8" i="10"/>
  <c r="D8" i="10"/>
  <c r="C8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C7" i="10"/>
  <c r="BB7" i="10"/>
  <c r="BA7" i="10"/>
  <c r="AZ7" i="10"/>
  <c r="AX7" i="10"/>
  <c r="AW7" i="10"/>
  <c r="AV7" i="10"/>
  <c r="AU7" i="10"/>
  <c r="AT7" i="10"/>
  <c r="AS7" i="10"/>
  <c r="AR7" i="10"/>
  <c r="AQ7" i="10"/>
  <c r="AP7" i="10"/>
  <c r="AO7" i="10"/>
  <c r="AN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Q18" i="1"/>
  <c r="BD18" i="1"/>
  <c r="AY18" i="1"/>
  <c r="AM18" i="1"/>
  <c r="N18" i="1"/>
  <c r="D18" i="1"/>
  <c r="C18" i="1" s="1"/>
  <c r="BQ17" i="1"/>
  <c r="BD17" i="1"/>
  <c r="BD7" i="1" s="1"/>
  <c r="AY17" i="1"/>
  <c r="AM17" i="1"/>
  <c r="N17" i="1"/>
  <c r="D17" i="1"/>
  <c r="D7" i="1" s="1"/>
  <c r="C16" i="1"/>
  <c r="C15" i="1"/>
  <c r="C14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E1438" i="4"/>
  <c r="D1438" i="4"/>
  <c r="C1438" i="4" s="1"/>
  <c r="E1437" i="4"/>
  <c r="D1437" i="4"/>
  <c r="C1437" i="4" s="1"/>
  <c r="E1436" i="4"/>
  <c r="E1435" i="4" s="1"/>
  <c r="D1436" i="4"/>
  <c r="E1434" i="4"/>
  <c r="D1434" i="4"/>
  <c r="E1433" i="4"/>
  <c r="E1430" i="4" s="1"/>
  <c r="D1433" i="4"/>
  <c r="C1433" i="4" s="1"/>
  <c r="E1432" i="4"/>
  <c r="D1432" i="4"/>
  <c r="C1432" i="4" s="1"/>
  <c r="E1431" i="4"/>
  <c r="D1431" i="4"/>
  <c r="C1431" i="4" s="1"/>
  <c r="E1429" i="4"/>
  <c r="D1429" i="4"/>
  <c r="C1429" i="4" s="1"/>
  <c r="E1428" i="4"/>
  <c r="E1427" i="4" s="1"/>
  <c r="D1428" i="4"/>
  <c r="E1426" i="4"/>
  <c r="C1426" i="4" s="1"/>
  <c r="D1426" i="4"/>
  <c r="E1425" i="4"/>
  <c r="E1422" i="4" s="1"/>
  <c r="D1425" i="4"/>
  <c r="C1425" i="4" s="1"/>
  <c r="E1424" i="4"/>
  <c r="D1424" i="4"/>
  <c r="C1424" i="4" s="1"/>
  <c r="E1423" i="4"/>
  <c r="D1423" i="4"/>
  <c r="D1422" i="4" s="1"/>
  <c r="C1423" i="4"/>
  <c r="E1421" i="4"/>
  <c r="D1421" i="4"/>
  <c r="C1421" i="4" s="1"/>
  <c r="E1420" i="4"/>
  <c r="D1420" i="4"/>
  <c r="E1418" i="4"/>
  <c r="D1418" i="4"/>
  <c r="E1417" i="4"/>
  <c r="D1417" i="4"/>
  <c r="C1417" i="4" s="1"/>
  <c r="E1416" i="4"/>
  <c r="D1416" i="4"/>
  <c r="C1416" i="4" s="1"/>
  <c r="E1415" i="4"/>
  <c r="D1415" i="4"/>
  <c r="C1415" i="4" s="1"/>
  <c r="E1414" i="4"/>
  <c r="D1414" i="4"/>
  <c r="E1413" i="4"/>
  <c r="D1413" i="4"/>
  <c r="C1413" i="4" s="1"/>
  <c r="E1412" i="4"/>
  <c r="E1411" i="4" s="1"/>
  <c r="D1412" i="4"/>
  <c r="E1410" i="4"/>
  <c r="D1410" i="4"/>
  <c r="E1409" i="4"/>
  <c r="D1409" i="4"/>
  <c r="C1409" i="4" s="1"/>
  <c r="E1408" i="4"/>
  <c r="D1408" i="4"/>
  <c r="C1408" i="4" s="1"/>
  <c r="E1407" i="4"/>
  <c r="D1407" i="4"/>
  <c r="C1407" i="4" s="1"/>
  <c r="E1406" i="4"/>
  <c r="D1406" i="4"/>
  <c r="E1405" i="4"/>
  <c r="E1404" i="4"/>
  <c r="D1404" i="4"/>
  <c r="C1404" i="4" s="1"/>
  <c r="E1403" i="4"/>
  <c r="D1403" i="4"/>
  <c r="C1403" i="4" s="1"/>
  <c r="E1402" i="4"/>
  <c r="D1402" i="4"/>
  <c r="E1401" i="4"/>
  <c r="D1401" i="4"/>
  <c r="C1401" i="4" s="1"/>
  <c r="E1400" i="4"/>
  <c r="D1400" i="4"/>
  <c r="C1400" i="4" s="1"/>
  <c r="E1399" i="4"/>
  <c r="D1399" i="4"/>
  <c r="C1399" i="4" s="1"/>
  <c r="E1398" i="4"/>
  <c r="C1398" i="4" s="1"/>
  <c r="D1398" i="4"/>
  <c r="E1397" i="4"/>
  <c r="D1397" i="4"/>
  <c r="C1397" i="4" s="1"/>
  <c r="E1396" i="4"/>
  <c r="D1396" i="4"/>
  <c r="C1396" i="4" s="1"/>
  <c r="E1395" i="4"/>
  <c r="D1395" i="4"/>
  <c r="C1395" i="4"/>
  <c r="E1394" i="4"/>
  <c r="D1394" i="4"/>
  <c r="E1393" i="4"/>
  <c r="D1393" i="4"/>
  <c r="C1393" i="4" s="1"/>
  <c r="E1392" i="4"/>
  <c r="D1392" i="4"/>
  <c r="C1392" i="4" s="1"/>
  <c r="E1391" i="4"/>
  <c r="D1391" i="4"/>
  <c r="C1391" i="4" s="1"/>
  <c r="E1390" i="4"/>
  <c r="D1390" i="4"/>
  <c r="E1389" i="4"/>
  <c r="D1389" i="4"/>
  <c r="E1388" i="4"/>
  <c r="D1388" i="4"/>
  <c r="C1388" i="4" s="1"/>
  <c r="E1387" i="4"/>
  <c r="D1387" i="4"/>
  <c r="C1387" i="4" s="1"/>
  <c r="E1386" i="4"/>
  <c r="D1386" i="4"/>
  <c r="E1385" i="4"/>
  <c r="D1385" i="4"/>
  <c r="C1385" i="4" s="1"/>
  <c r="E1384" i="4"/>
  <c r="E1383" i="4" s="1"/>
  <c r="D1384" i="4"/>
  <c r="E1382" i="4"/>
  <c r="D1382" i="4"/>
  <c r="E1381" i="4"/>
  <c r="D1381" i="4"/>
  <c r="E1380" i="4"/>
  <c r="D1380" i="4"/>
  <c r="C1380" i="4" s="1"/>
  <c r="E1379" i="4"/>
  <c r="D1379" i="4"/>
  <c r="C1379" i="4" s="1"/>
  <c r="E1378" i="4"/>
  <c r="C1378" i="4" s="1"/>
  <c r="D1378" i="4"/>
  <c r="E1377" i="4"/>
  <c r="D1377" i="4"/>
  <c r="E1376" i="4"/>
  <c r="D1376" i="4"/>
  <c r="C1376" i="4"/>
  <c r="E1375" i="4"/>
  <c r="D1375" i="4"/>
  <c r="C1375" i="4" s="1"/>
  <c r="E1374" i="4"/>
  <c r="D1374" i="4"/>
  <c r="E1373" i="4"/>
  <c r="D1373" i="4"/>
  <c r="E1372" i="4"/>
  <c r="D1372" i="4"/>
  <c r="C1372" i="4" s="1"/>
  <c r="E1371" i="4"/>
  <c r="D1371" i="4"/>
  <c r="C1371" i="4" s="1"/>
  <c r="E1370" i="4"/>
  <c r="C1370" i="4" s="1"/>
  <c r="D1370" i="4"/>
  <c r="E1369" i="4"/>
  <c r="D1369" i="4"/>
  <c r="E1368" i="4"/>
  <c r="D1368" i="4"/>
  <c r="C1368" i="4"/>
  <c r="E1367" i="4"/>
  <c r="D1367" i="4"/>
  <c r="C1367" i="4" s="1"/>
  <c r="E1366" i="4"/>
  <c r="D1366" i="4"/>
  <c r="E1365" i="4"/>
  <c r="D1365" i="4"/>
  <c r="C1365" i="4" s="1"/>
  <c r="E1364" i="4"/>
  <c r="D1364" i="4"/>
  <c r="C1364" i="4" s="1"/>
  <c r="E1363" i="4"/>
  <c r="D1363" i="4"/>
  <c r="C1363" i="4" s="1"/>
  <c r="E1362" i="4"/>
  <c r="D1362" i="4"/>
  <c r="C1362" i="4" s="1"/>
  <c r="E1361" i="4"/>
  <c r="D1361" i="4"/>
  <c r="E1360" i="4"/>
  <c r="D1360" i="4"/>
  <c r="E1359" i="4"/>
  <c r="D1359" i="4"/>
  <c r="C1359" i="4" s="1"/>
  <c r="E1358" i="4"/>
  <c r="D1358" i="4"/>
  <c r="C1358" i="4" s="1"/>
  <c r="E1357" i="4"/>
  <c r="D1357" i="4"/>
  <c r="C1357" i="4" s="1"/>
  <c r="E1356" i="4"/>
  <c r="D1356" i="4"/>
  <c r="C1356" i="4" s="1"/>
  <c r="E1355" i="4"/>
  <c r="D1355" i="4"/>
  <c r="C1355" i="4" s="1"/>
  <c r="E1354" i="4"/>
  <c r="D1354" i="4"/>
  <c r="E1353" i="4"/>
  <c r="D1353" i="4"/>
  <c r="E1352" i="4"/>
  <c r="D1352" i="4"/>
  <c r="C1352" i="4" s="1"/>
  <c r="E1351" i="4"/>
  <c r="D1351" i="4"/>
  <c r="C1351" i="4" s="1"/>
  <c r="E1350" i="4"/>
  <c r="D1350" i="4"/>
  <c r="C1350" i="4" s="1"/>
  <c r="E1349" i="4"/>
  <c r="D1349" i="4"/>
  <c r="C1349" i="4" s="1"/>
  <c r="E1348" i="4"/>
  <c r="E1347" i="4" s="1"/>
  <c r="D1348" i="4"/>
  <c r="C1348" i="4" s="1"/>
  <c r="E1346" i="4"/>
  <c r="D1346" i="4"/>
  <c r="E1345" i="4"/>
  <c r="D1345" i="4"/>
  <c r="C1345" i="4" s="1"/>
  <c r="E1344" i="4"/>
  <c r="D1344" i="4"/>
  <c r="C1344" i="4" s="1"/>
  <c r="E1343" i="4"/>
  <c r="D1343" i="4"/>
  <c r="C1343" i="4" s="1"/>
  <c r="E1342" i="4"/>
  <c r="C1342" i="4" s="1"/>
  <c r="D1342" i="4"/>
  <c r="E1341" i="4"/>
  <c r="D1341" i="4"/>
  <c r="E1338" i="4"/>
  <c r="E1337" i="4" s="1"/>
  <c r="D1338" i="4"/>
  <c r="D1337" i="4" s="1"/>
  <c r="C1337" i="4" s="1"/>
  <c r="E1336" i="4"/>
  <c r="E1335" i="4" s="1"/>
  <c r="D1336" i="4"/>
  <c r="C1336" i="4"/>
  <c r="E1334" i="4"/>
  <c r="D1334" i="4"/>
  <c r="E1333" i="4"/>
  <c r="D1333" i="4"/>
  <c r="C1333" i="4" s="1"/>
  <c r="E1332" i="4"/>
  <c r="D1332" i="4"/>
  <c r="C1332" i="4" s="1"/>
  <c r="E1331" i="4"/>
  <c r="D1331" i="4"/>
  <c r="C1331" i="4" s="1"/>
  <c r="E1330" i="4"/>
  <c r="D1330" i="4"/>
  <c r="E1329" i="4"/>
  <c r="D1329" i="4"/>
  <c r="C1329" i="4" s="1"/>
  <c r="E1328" i="4"/>
  <c r="E1327" i="4" s="1"/>
  <c r="D1328" i="4"/>
  <c r="C1328" i="4"/>
  <c r="E1326" i="4"/>
  <c r="D1326" i="4"/>
  <c r="E1325" i="4"/>
  <c r="D1325" i="4"/>
  <c r="C1325" i="4" s="1"/>
  <c r="E1324" i="4"/>
  <c r="E1323" i="4" s="1"/>
  <c r="D1324" i="4"/>
  <c r="C1324" i="4" s="1"/>
  <c r="E1322" i="4"/>
  <c r="C1322" i="4" s="1"/>
  <c r="D1322" i="4"/>
  <c r="E1321" i="4"/>
  <c r="D1321" i="4"/>
  <c r="C1321" i="4" s="1"/>
  <c r="E1320" i="4"/>
  <c r="D1320" i="4"/>
  <c r="C1320" i="4" s="1"/>
  <c r="E1319" i="4"/>
  <c r="D1319" i="4"/>
  <c r="C1319" i="4" s="1"/>
  <c r="E1318" i="4"/>
  <c r="C1318" i="4" s="1"/>
  <c r="D1318" i="4"/>
  <c r="E1317" i="4"/>
  <c r="D1317" i="4"/>
  <c r="C1317" i="4" s="1"/>
  <c r="E1316" i="4"/>
  <c r="D1316" i="4"/>
  <c r="C1316" i="4"/>
  <c r="E1315" i="4"/>
  <c r="D1315" i="4"/>
  <c r="C1315" i="4" s="1"/>
  <c r="E1314" i="4"/>
  <c r="D1314" i="4"/>
  <c r="E1313" i="4"/>
  <c r="D1313" i="4"/>
  <c r="C1313" i="4" s="1"/>
  <c r="E1312" i="4"/>
  <c r="D1312" i="4"/>
  <c r="C1312" i="4" s="1"/>
  <c r="E1311" i="4"/>
  <c r="D1311" i="4"/>
  <c r="C1311" i="4" s="1"/>
  <c r="E1310" i="4"/>
  <c r="E1309" i="4"/>
  <c r="D1309" i="4"/>
  <c r="C1309" i="4" s="1"/>
  <c r="E1308" i="4"/>
  <c r="D1308" i="4"/>
  <c r="C1308" i="4" s="1"/>
  <c r="E1307" i="4"/>
  <c r="D1307" i="4"/>
  <c r="C1307" i="4" s="1"/>
  <c r="E1306" i="4"/>
  <c r="C1306" i="4" s="1"/>
  <c r="D1306" i="4"/>
  <c r="E1305" i="4"/>
  <c r="D1305" i="4"/>
  <c r="C1305" i="4" s="1"/>
  <c r="E1304" i="4"/>
  <c r="D1304" i="4"/>
  <c r="C1304" i="4" s="1"/>
  <c r="E1303" i="4"/>
  <c r="D1303" i="4"/>
  <c r="C1303" i="4" s="1"/>
  <c r="E1302" i="4"/>
  <c r="E1301" i="4"/>
  <c r="D1301" i="4"/>
  <c r="C1301" i="4" s="1"/>
  <c r="E1300" i="4"/>
  <c r="D1300" i="4"/>
  <c r="C1300" i="4" s="1"/>
  <c r="E1299" i="4"/>
  <c r="D1299" i="4"/>
  <c r="C1299" i="4" s="1"/>
  <c r="E1298" i="4"/>
  <c r="D1298" i="4"/>
  <c r="E1297" i="4"/>
  <c r="D1297" i="4"/>
  <c r="D1296" i="4" s="1"/>
  <c r="E1295" i="4"/>
  <c r="D1295" i="4"/>
  <c r="C1295" i="4" s="1"/>
  <c r="E1294" i="4"/>
  <c r="D1294" i="4"/>
  <c r="E1293" i="4"/>
  <c r="D1293" i="4"/>
  <c r="C1293" i="4" s="1"/>
  <c r="E1292" i="4"/>
  <c r="D1292" i="4"/>
  <c r="C1292" i="4" s="1"/>
  <c r="E1291" i="4"/>
  <c r="D1291" i="4"/>
  <c r="C1291" i="4" s="1"/>
  <c r="E1290" i="4"/>
  <c r="E1289" i="4"/>
  <c r="D1289" i="4"/>
  <c r="C1289" i="4" s="1"/>
  <c r="E1288" i="4"/>
  <c r="D1288" i="4"/>
  <c r="C1288" i="4" s="1"/>
  <c r="E1287" i="4"/>
  <c r="D1287" i="4"/>
  <c r="C1287" i="4" s="1"/>
  <c r="E1286" i="4"/>
  <c r="C1286" i="4" s="1"/>
  <c r="D1286" i="4"/>
  <c r="E1285" i="4"/>
  <c r="D1285" i="4"/>
  <c r="C1285" i="4" s="1"/>
  <c r="E1284" i="4"/>
  <c r="D1284" i="4"/>
  <c r="C1284" i="4" s="1"/>
  <c r="E1283" i="4"/>
  <c r="D1283" i="4"/>
  <c r="C1283" i="4" s="1"/>
  <c r="E1282" i="4"/>
  <c r="C1282" i="4" s="1"/>
  <c r="D1282" i="4"/>
  <c r="E1281" i="4"/>
  <c r="D1281" i="4"/>
  <c r="C1281" i="4" s="1"/>
  <c r="E1280" i="4"/>
  <c r="D1280" i="4"/>
  <c r="C1280" i="4" s="1"/>
  <c r="E1279" i="4"/>
  <c r="D1279" i="4"/>
  <c r="C1279" i="4" s="1"/>
  <c r="E1278" i="4"/>
  <c r="E1276" i="4"/>
  <c r="D1276" i="4"/>
  <c r="C1276" i="4" s="1"/>
  <c r="E1275" i="4"/>
  <c r="D1275" i="4"/>
  <c r="C1275" i="4" s="1"/>
  <c r="E1274" i="4"/>
  <c r="D1274" i="4"/>
  <c r="E1273" i="4"/>
  <c r="D1273" i="4"/>
  <c r="C1273" i="4" s="1"/>
  <c r="E1272" i="4"/>
  <c r="D1272" i="4"/>
  <c r="C1272" i="4" s="1"/>
  <c r="E1271" i="4"/>
  <c r="D1271" i="4"/>
  <c r="C1271" i="4" s="1"/>
  <c r="E1270" i="4"/>
  <c r="D1270" i="4"/>
  <c r="E1269" i="4"/>
  <c r="D1269" i="4"/>
  <c r="C1269" i="4" s="1"/>
  <c r="E1268" i="4"/>
  <c r="D1268" i="4"/>
  <c r="C1268" i="4" s="1"/>
  <c r="E1267" i="4"/>
  <c r="D1267" i="4"/>
  <c r="C1267" i="4" s="1"/>
  <c r="E1266" i="4"/>
  <c r="E1265" i="4" s="1"/>
  <c r="D1266" i="4"/>
  <c r="D1265" i="4" s="1"/>
  <c r="E1264" i="4"/>
  <c r="C1264" i="4" s="1"/>
  <c r="D1264" i="4"/>
  <c r="E1263" i="4"/>
  <c r="D1263" i="4"/>
  <c r="C1263" i="4" s="1"/>
  <c r="E1262" i="4"/>
  <c r="C1262" i="4" s="1"/>
  <c r="D1262" i="4"/>
  <c r="E1261" i="4"/>
  <c r="D1261" i="4"/>
  <c r="C1261" i="4" s="1"/>
  <c r="E1260" i="4"/>
  <c r="C1260" i="4" s="1"/>
  <c r="D1260" i="4"/>
  <c r="E1258" i="4"/>
  <c r="D1258" i="4"/>
  <c r="E1257" i="4"/>
  <c r="D1257" i="4"/>
  <c r="C1257" i="4" s="1"/>
  <c r="E1256" i="4"/>
  <c r="D1256" i="4"/>
  <c r="C1256" i="4" s="1"/>
  <c r="E1255" i="4"/>
  <c r="D1255" i="4"/>
  <c r="C1255" i="4" s="1"/>
  <c r="E1254" i="4"/>
  <c r="E1253" i="4"/>
  <c r="D1253" i="4"/>
  <c r="C1253" i="4" s="1"/>
  <c r="E1252" i="4"/>
  <c r="D1252" i="4"/>
  <c r="E1251" i="4"/>
  <c r="D1251" i="4"/>
  <c r="C1251" i="4" s="1"/>
  <c r="E1250" i="4"/>
  <c r="D1250" i="4"/>
  <c r="C1250" i="4" s="1"/>
  <c r="E1249" i="4"/>
  <c r="D1249" i="4"/>
  <c r="C1249" i="4" s="1"/>
  <c r="E1248" i="4"/>
  <c r="D1248" i="4"/>
  <c r="E1247" i="4"/>
  <c r="D1247" i="4"/>
  <c r="C1247" i="4" s="1"/>
  <c r="E1246" i="4"/>
  <c r="D1246" i="4"/>
  <c r="C1246" i="4" s="1"/>
  <c r="E1245" i="4"/>
  <c r="D1245" i="4"/>
  <c r="C1245" i="4" s="1"/>
  <c r="E1244" i="4"/>
  <c r="D1244" i="4"/>
  <c r="E1243" i="4"/>
  <c r="D1243" i="4"/>
  <c r="C1243" i="4" s="1"/>
  <c r="E1242" i="4"/>
  <c r="D1242" i="4"/>
  <c r="C1242" i="4" s="1"/>
  <c r="E1241" i="4"/>
  <c r="D1241" i="4"/>
  <c r="E1240" i="4"/>
  <c r="E1239" i="4"/>
  <c r="D1239" i="4"/>
  <c r="C1239" i="4" s="1"/>
  <c r="E1238" i="4"/>
  <c r="D1238" i="4"/>
  <c r="E1237" i="4"/>
  <c r="D1237" i="4"/>
  <c r="C1237" i="4" s="1"/>
  <c r="E1236" i="4"/>
  <c r="D1236" i="4"/>
  <c r="E1235" i="4"/>
  <c r="D1235" i="4"/>
  <c r="C1235" i="4" s="1"/>
  <c r="E1234" i="4"/>
  <c r="D1234" i="4"/>
  <c r="E1233" i="4"/>
  <c r="D1233" i="4"/>
  <c r="C1233" i="4" s="1"/>
  <c r="E1232" i="4"/>
  <c r="D1232" i="4"/>
  <c r="E1231" i="4"/>
  <c r="D1231" i="4"/>
  <c r="C1231" i="4" s="1"/>
  <c r="E1230" i="4"/>
  <c r="D1230" i="4"/>
  <c r="E1229" i="4"/>
  <c r="D1229" i="4"/>
  <c r="C1229" i="4" s="1"/>
  <c r="E1228" i="4"/>
  <c r="D1228" i="4"/>
  <c r="E1227" i="4"/>
  <c r="D1227" i="4"/>
  <c r="C1227" i="4" s="1"/>
  <c r="E1226" i="4"/>
  <c r="E1225" i="4" s="1"/>
  <c r="D1226" i="4"/>
  <c r="D1225" i="4" s="1"/>
  <c r="E1223" i="4"/>
  <c r="D1223" i="4"/>
  <c r="C1223" i="4" s="1"/>
  <c r="E1222" i="4"/>
  <c r="D1222" i="4"/>
  <c r="E1221" i="4"/>
  <c r="D1221" i="4"/>
  <c r="E1219" i="4"/>
  <c r="D1219" i="4"/>
  <c r="C1219" i="4" s="1"/>
  <c r="E1218" i="4"/>
  <c r="C1218" i="4" s="1"/>
  <c r="D1218" i="4"/>
  <c r="E1217" i="4"/>
  <c r="D1217" i="4"/>
  <c r="D1216" i="4" s="1"/>
  <c r="E1215" i="4"/>
  <c r="D1215" i="4"/>
  <c r="C1215" i="4" s="1"/>
  <c r="E1214" i="4"/>
  <c r="D1214" i="4"/>
  <c r="C1214" i="4" s="1"/>
  <c r="E1213" i="4"/>
  <c r="D1213" i="4"/>
  <c r="C1213" i="4" s="1"/>
  <c r="E1212" i="4"/>
  <c r="D1212" i="4"/>
  <c r="C1212" i="4" s="1"/>
  <c r="E1211" i="4"/>
  <c r="D1211" i="4"/>
  <c r="C1211" i="4" s="1"/>
  <c r="E1210" i="4"/>
  <c r="D1210" i="4"/>
  <c r="C1210" i="4" s="1"/>
  <c r="E1209" i="4"/>
  <c r="D1209" i="4"/>
  <c r="C1209" i="4" s="1"/>
  <c r="E1208" i="4"/>
  <c r="D1208" i="4"/>
  <c r="C1208" i="4" s="1"/>
  <c r="E1207" i="4"/>
  <c r="D1207" i="4"/>
  <c r="C1207" i="4" s="1"/>
  <c r="E1206" i="4"/>
  <c r="E1205" i="4" s="1"/>
  <c r="D1206" i="4"/>
  <c r="C1206" i="4" s="1"/>
  <c r="E1203" i="4"/>
  <c r="D1203" i="4"/>
  <c r="E1202" i="4"/>
  <c r="E1201" i="4"/>
  <c r="D1201" i="4"/>
  <c r="C1201" i="4" s="1"/>
  <c r="E1200" i="4"/>
  <c r="D1200" i="4"/>
  <c r="C1200" i="4" s="1"/>
  <c r="E1199" i="4"/>
  <c r="D1199" i="4"/>
  <c r="C1199" i="4" s="1"/>
  <c r="E1198" i="4"/>
  <c r="D1198" i="4"/>
  <c r="C1198" i="4" s="1"/>
  <c r="E1197" i="4"/>
  <c r="D1197" i="4"/>
  <c r="C1197" i="4" s="1"/>
  <c r="E1196" i="4"/>
  <c r="D1196" i="4"/>
  <c r="C1196" i="4"/>
  <c r="E1195" i="4"/>
  <c r="D1195" i="4"/>
  <c r="C1195" i="4" s="1"/>
  <c r="E1194" i="4"/>
  <c r="D1194" i="4"/>
  <c r="C1194" i="4" s="1"/>
  <c r="E1193" i="4"/>
  <c r="D1193" i="4"/>
  <c r="C1193" i="4" s="1"/>
  <c r="E1192" i="4"/>
  <c r="D1192" i="4"/>
  <c r="C1192" i="4" s="1"/>
  <c r="E1191" i="4"/>
  <c r="D1191" i="4"/>
  <c r="C1191" i="4" s="1"/>
  <c r="E1190" i="4"/>
  <c r="E1187" i="4" s="1"/>
  <c r="D1190" i="4"/>
  <c r="C1190" i="4" s="1"/>
  <c r="E1189" i="4"/>
  <c r="D1189" i="4"/>
  <c r="C1189" i="4" s="1"/>
  <c r="E1188" i="4"/>
  <c r="D1188" i="4"/>
  <c r="C1188" i="4" s="1"/>
  <c r="E1186" i="4"/>
  <c r="D1186" i="4"/>
  <c r="C1186" i="4" s="1"/>
  <c r="E1185" i="4"/>
  <c r="D1185" i="4"/>
  <c r="C1185" i="4" s="1"/>
  <c r="E1184" i="4"/>
  <c r="D1184" i="4"/>
  <c r="C1184" i="4" s="1"/>
  <c r="E1183" i="4"/>
  <c r="D1183" i="4"/>
  <c r="C1183" i="4" s="1"/>
  <c r="E1182" i="4"/>
  <c r="D1182" i="4"/>
  <c r="C1182" i="4" s="1"/>
  <c r="E1181" i="4"/>
  <c r="D1181" i="4"/>
  <c r="C1181" i="4" s="1"/>
  <c r="E1180" i="4"/>
  <c r="D1180" i="4"/>
  <c r="C1180" i="4" s="1"/>
  <c r="E1179" i="4"/>
  <c r="D1179" i="4"/>
  <c r="C1179" i="4" s="1"/>
  <c r="E1178" i="4"/>
  <c r="D1178" i="4"/>
  <c r="C1178" i="4" s="1"/>
  <c r="E1177" i="4"/>
  <c r="D1177" i="4"/>
  <c r="C1177" i="4" s="1"/>
  <c r="E1176" i="4"/>
  <c r="D1176" i="4"/>
  <c r="C1176" i="4" s="1"/>
  <c r="E1175" i="4"/>
  <c r="D1175" i="4"/>
  <c r="C1175" i="4" s="1"/>
  <c r="E1174" i="4"/>
  <c r="D1174" i="4"/>
  <c r="C1174" i="4" s="1"/>
  <c r="E1173" i="4"/>
  <c r="D1173" i="4"/>
  <c r="C1173" i="4" s="1"/>
  <c r="E1172" i="4"/>
  <c r="D1172" i="4"/>
  <c r="C1172" i="4"/>
  <c r="E1171" i="4"/>
  <c r="D1171" i="4"/>
  <c r="C1171" i="4" s="1"/>
  <c r="E1170" i="4"/>
  <c r="D1170" i="4"/>
  <c r="C1170" i="4" s="1"/>
  <c r="E1169" i="4"/>
  <c r="D1169" i="4"/>
  <c r="C1169" i="4" s="1"/>
  <c r="E1168" i="4"/>
  <c r="D1168" i="4"/>
  <c r="C1168" i="4" s="1"/>
  <c r="E1167" i="4"/>
  <c r="D1167" i="4"/>
  <c r="C1167" i="4" s="1"/>
  <c r="E1166" i="4"/>
  <c r="D1166" i="4"/>
  <c r="C1166" i="4" s="1"/>
  <c r="E1165" i="4"/>
  <c r="D1165" i="4"/>
  <c r="C1165" i="4" s="1"/>
  <c r="E1164" i="4"/>
  <c r="D1164" i="4"/>
  <c r="C1164" i="4" s="1"/>
  <c r="E1163" i="4"/>
  <c r="D1163" i="4"/>
  <c r="C1163" i="4" s="1"/>
  <c r="E1162" i="4"/>
  <c r="D1162" i="4"/>
  <c r="C1162" i="4" s="1"/>
  <c r="E1161" i="4"/>
  <c r="E1160" i="4" s="1"/>
  <c r="D1161" i="4"/>
  <c r="E1158" i="4"/>
  <c r="D1158" i="4"/>
  <c r="C1158" i="4" s="1"/>
  <c r="E1157" i="4"/>
  <c r="D1157" i="4"/>
  <c r="C1157" i="4" s="1"/>
  <c r="E1156" i="4"/>
  <c r="D1156" i="4"/>
  <c r="C1156" i="4" s="1"/>
  <c r="E1155" i="4"/>
  <c r="D1155" i="4"/>
  <c r="E1154" i="4"/>
  <c r="D1154" i="4"/>
  <c r="C1154" i="4" s="1"/>
  <c r="E1153" i="4"/>
  <c r="D1153" i="4"/>
  <c r="C1153" i="4" s="1"/>
  <c r="E1152" i="4"/>
  <c r="D1152" i="4"/>
  <c r="C1152" i="4" s="1"/>
  <c r="E1151" i="4"/>
  <c r="C1151" i="4" s="1"/>
  <c r="D1151" i="4"/>
  <c r="E1150" i="4"/>
  <c r="D1150" i="4"/>
  <c r="C1150" i="4" s="1"/>
  <c r="E1149" i="4"/>
  <c r="D1149" i="4"/>
  <c r="C1149" i="4" s="1"/>
  <c r="E1148" i="4"/>
  <c r="E1147" i="4" s="1"/>
  <c r="D1148" i="4"/>
  <c r="D1147" i="4" s="1"/>
  <c r="C1147" i="4" s="1"/>
  <c r="C1148" i="4"/>
  <c r="E1146" i="4"/>
  <c r="D1146" i="4"/>
  <c r="E1145" i="4"/>
  <c r="E1144" i="4" s="1"/>
  <c r="D1145" i="4"/>
  <c r="E1143" i="4"/>
  <c r="D1143" i="4"/>
  <c r="C1143" i="4" s="1"/>
  <c r="E1142" i="4"/>
  <c r="D1142" i="4"/>
  <c r="C1142" i="4" s="1"/>
  <c r="E1141" i="4"/>
  <c r="D1141" i="4"/>
  <c r="C1141" i="4" s="1"/>
  <c r="E1140" i="4"/>
  <c r="D1140" i="4"/>
  <c r="C1140" i="4" s="1"/>
  <c r="E1139" i="4"/>
  <c r="D1139" i="4"/>
  <c r="C1139" i="4" s="1"/>
  <c r="E1138" i="4"/>
  <c r="E1137" i="4"/>
  <c r="D1137" i="4"/>
  <c r="C1137" i="4" s="1"/>
  <c r="E1136" i="4"/>
  <c r="D1136" i="4"/>
  <c r="C1136" i="4" s="1"/>
  <c r="E1135" i="4"/>
  <c r="D1135" i="4"/>
  <c r="C1135" i="4"/>
  <c r="E1134" i="4"/>
  <c r="D1134" i="4"/>
  <c r="C1134" i="4" s="1"/>
  <c r="E1133" i="4"/>
  <c r="D1133" i="4"/>
  <c r="C1133" i="4" s="1"/>
  <c r="E1132" i="4"/>
  <c r="D1132" i="4"/>
  <c r="C1132" i="4" s="1"/>
  <c r="E1131" i="4"/>
  <c r="D1131" i="4"/>
  <c r="C1131" i="4" s="1"/>
  <c r="E1130" i="4"/>
  <c r="D1130" i="4"/>
  <c r="C1130" i="4" s="1"/>
  <c r="E1129" i="4"/>
  <c r="E1128" i="4" s="1"/>
  <c r="D1129" i="4"/>
  <c r="E1127" i="4"/>
  <c r="D1127" i="4"/>
  <c r="C1127" i="4" s="1"/>
  <c r="E1126" i="4"/>
  <c r="E1121" i="4" s="1"/>
  <c r="E1120" i="4" s="1"/>
  <c r="D1126" i="4"/>
  <c r="C1126" i="4" s="1"/>
  <c r="E1125" i="4"/>
  <c r="D1125" i="4"/>
  <c r="C1125" i="4" s="1"/>
  <c r="E1124" i="4"/>
  <c r="D1124" i="4"/>
  <c r="C1124" i="4"/>
  <c r="E1123" i="4"/>
  <c r="D1123" i="4"/>
  <c r="C1123" i="4" s="1"/>
  <c r="E1122" i="4"/>
  <c r="D1122" i="4"/>
  <c r="C1122" i="4" s="1"/>
  <c r="E1119" i="4"/>
  <c r="D1119" i="4"/>
  <c r="E1118" i="4"/>
  <c r="E1117" i="4" s="1"/>
  <c r="D1118" i="4"/>
  <c r="E1116" i="4"/>
  <c r="D1116" i="4"/>
  <c r="C1116" i="4" s="1"/>
  <c r="E1115" i="4"/>
  <c r="C1115" i="4" s="1"/>
  <c r="D1115" i="4"/>
  <c r="E1114" i="4"/>
  <c r="E1111" i="4" s="1"/>
  <c r="D1114" i="4"/>
  <c r="E1113" i="4"/>
  <c r="D1113" i="4"/>
  <c r="C1113" i="4" s="1"/>
  <c r="E1112" i="4"/>
  <c r="D1112" i="4"/>
  <c r="C1112" i="4" s="1"/>
  <c r="E1110" i="4"/>
  <c r="D1110" i="4"/>
  <c r="C1110" i="4" s="1"/>
  <c r="E1109" i="4"/>
  <c r="D1109" i="4"/>
  <c r="C1109" i="4" s="1"/>
  <c r="E1108" i="4"/>
  <c r="D1108" i="4"/>
  <c r="C1108" i="4" s="1"/>
  <c r="E1107" i="4"/>
  <c r="D1107" i="4"/>
  <c r="C1107" i="4" s="1"/>
  <c r="E1106" i="4"/>
  <c r="D1106" i="4"/>
  <c r="E1105" i="4"/>
  <c r="D1105" i="4"/>
  <c r="C1105" i="4" s="1"/>
  <c r="E1104" i="4"/>
  <c r="D1104" i="4"/>
  <c r="C1104" i="4"/>
  <c r="E1103" i="4"/>
  <c r="D1103" i="4"/>
  <c r="C1103" i="4" s="1"/>
  <c r="E1102" i="4"/>
  <c r="E1101" i="4" s="1"/>
  <c r="E1100" i="4" s="1"/>
  <c r="D1102" i="4"/>
  <c r="C1102" i="4" s="1"/>
  <c r="E1099" i="4"/>
  <c r="D1099" i="4"/>
  <c r="E1098" i="4"/>
  <c r="D1098" i="4"/>
  <c r="C1098" i="4" s="1"/>
  <c r="E1097" i="4"/>
  <c r="D1097" i="4"/>
  <c r="C1097" i="4" s="1"/>
  <c r="E1096" i="4"/>
  <c r="D1096" i="4"/>
  <c r="C1096" i="4" s="1"/>
  <c r="E1095" i="4"/>
  <c r="D1095" i="4"/>
  <c r="E1094" i="4"/>
  <c r="E1093" i="4"/>
  <c r="D1093" i="4"/>
  <c r="C1093" i="4" s="1"/>
  <c r="E1092" i="4"/>
  <c r="D1092" i="4"/>
  <c r="C1092" i="4" s="1"/>
  <c r="E1091" i="4"/>
  <c r="C1091" i="4" s="1"/>
  <c r="D1091" i="4"/>
  <c r="E1090" i="4"/>
  <c r="D1090" i="4"/>
  <c r="C1090" i="4" s="1"/>
  <c r="E1089" i="4"/>
  <c r="E1087" i="4" s="1"/>
  <c r="D1089" i="4"/>
  <c r="C1089" i="4" s="1"/>
  <c r="E1088" i="4"/>
  <c r="D1088" i="4"/>
  <c r="C1088" i="4"/>
  <c r="E1086" i="4"/>
  <c r="D1086" i="4"/>
  <c r="C1086" i="4" s="1"/>
  <c r="E1085" i="4"/>
  <c r="D1085" i="4"/>
  <c r="C1085" i="4" s="1"/>
  <c r="E1084" i="4"/>
  <c r="D1084" i="4"/>
  <c r="C1084" i="4" s="1"/>
  <c r="E1083" i="4"/>
  <c r="D1083" i="4"/>
  <c r="C1083" i="4" s="1"/>
  <c r="E1082" i="4"/>
  <c r="D1082" i="4"/>
  <c r="C1082" i="4" s="1"/>
  <c r="E1081" i="4"/>
  <c r="E1080" i="4" s="1"/>
  <c r="D1081" i="4"/>
  <c r="E1079" i="4"/>
  <c r="D1079" i="4"/>
  <c r="C1079" i="4" s="1"/>
  <c r="E1078" i="4"/>
  <c r="D1078" i="4"/>
  <c r="C1078" i="4" s="1"/>
  <c r="E1077" i="4"/>
  <c r="D1077" i="4"/>
  <c r="C1077" i="4" s="1"/>
  <c r="E1076" i="4"/>
  <c r="D1076" i="4"/>
  <c r="C1076" i="4" s="1"/>
  <c r="E1075" i="4"/>
  <c r="D1075" i="4"/>
  <c r="C1075" i="4"/>
  <c r="E1074" i="4"/>
  <c r="D1074" i="4"/>
  <c r="C1074" i="4" s="1"/>
  <c r="E1073" i="4"/>
  <c r="D1073" i="4"/>
  <c r="C1073" i="4" s="1"/>
  <c r="E1072" i="4"/>
  <c r="D1072" i="4"/>
  <c r="C1072" i="4" s="1"/>
  <c r="E1071" i="4"/>
  <c r="D1071" i="4"/>
  <c r="C1071" i="4" s="1"/>
  <c r="E1070" i="4"/>
  <c r="D1070" i="4"/>
  <c r="C1070" i="4" s="1"/>
  <c r="E1069" i="4"/>
  <c r="D1069" i="4"/>
  <c r="C1069" i="4" s="1"/>
  <c r="E1068" i="4"/>
  <c r="D1068" i="4"/>
  <c r="C1068" i="4"/>
  <c r="E1067" i="4"/>
  <c r="D1067" i="4"/>
  <c r="C1067" i="4" s="1"/>
  <c r="E1066" i="4"/>
  <c r="E1065" i="4"/>
  <c r="D1065" i="4"/>
  <c r="C1065" i="4" s="1"/>
  <c r="E1064" i="4"/>
  <c r="D1064" i="4"/>
  <c r="E1063" i="4"/>
  <c r="D1063" i="4"/>
  <c r="C1063" i="4" s="1"/>
  <c r="E1062" i="4"/>
  <c r="E1061" i="4" s="1"/>
  <c r="D1062" i="4"/>
  <c r="C1062" i="4" s="1"/>
  <c r="E1060" i="4"/>
  <c r="D1060" i="4"/>
  <c r="C1060" i="4" s="1"/>
  <c r="E1059" i="4"/>
  <c r="D1059" i="4"/>
  <c r="E1058" i="4"/>
  <c r="D1058" i="4"/>
  <c r="C1058" i="4" s="1"/>
  <c r="E1057" i="4"/>
  <c r="D1057" i="4"/>
  <c r="C1057" i="4" s="1"/>
  <c r="E1056" i="4"/>
  <c r="D1056" i="4"/>
  <c r="C1056" i="4" s="1"/>
  <c r="E1055" i="4"/>
  <c r="D1055" i="4"/>
  <c r="E1054" i="4"/>
  <c r="D1054" i="4"/>
  <c r="C1054" i="4" s="1"/>
  <c r="E1053" i="4"/>
  <c r="D1053" i="4"/>
  <c r="C1053" i="4" s="1"/>
  <c r="E1052" i="4"/>
  <c r="D1052" i="4"/>
  <c r="C1052" i="4" s="1"/>
  <c r="E1051" i="4"/>
  <c r="D1051" i="4"/>
  <c r="E1050" i="4"/>
  <c r="D1050" i="4"/>
  <c r="C1050" i="4" s="1"/>
  <c r="E1049" i="4"/>
  <c r="D1049" i="4"/>
  <c r="C1049" i="4" s="1"/>
  <c r="E1048" i="4"/>
  <c r="D1048" i="4"/>
  <c r="C1048" i="4" s="1"/>
  <c r="E1047" i="4"/>
  <c r="D1047" i="4"/>
  <c r="E1046" i="4"/>
  <c r="E1045" i="4" s="1"/>
  <c r="D1046" i="4"/>
  <c r="E1044" i="4"/>
  <c r="D1044" i="4"/>
  <c r="C1044" i="4" s="1"/>
  <c r="E1043" i="4"/>
  <c r="D1043" i="4"/>
  <c r="E1042" i="4"/>
  <c r="D1042" i="4"/>
  <c r="C1042" i="4" s="1"/>
  <c r="E1041" i="4"/>
  <c r="D1041" i="4"/>
  <c r="C1041" i="4" s="1"/>
  <c r="E1040" i="4"/>
  <c r="D1040" i="4"/>
  <c r="C1040" i="4" s="1"/>
  <c r="E1039" i="4"/>
  <c r="C1039" i="4" s="1"/>
  <c r="D1039" i="4"/>
  <c r="E1038" i="4"/>
  <c r="E1035" i="4" s="1"/>
  <c r="D1038" i="4"/>
  <c r="C1038" i="4" s="1"/>
  <c r="E1037" i="4"/>
  <c r="D1037" i="4"/>
  <c r="C1037" i="4" s="1"/>
  <c r="E1036" i="4"/>
  <c r="D1036" i="4"/>
  <c r="C1036" i="4"/>
  <c r="E1033" i="4"/>
  <c r="E1031" i="4" s="1"/>
  <c r="D1033" i="4"/>
  <c r="C1033" i="4" s="1"/>
  <c r="E1032" i="4"/>
  <c r="D1032" i="4"/>
  <c r="C1032" i="4" s="1"/>
  <c r="E1030" i="4"/>
  <c r="D1030" i="4"/>
  <c r="C1030" i="4" s="1"/>
  <c r="E1029" i="4"/>
  <c r="D1029" i="4"/>
  <c r="C1029" i="4" s="1"/>
  <c r="E1028" i="4"/>
  <c r="D1028" i="4"/>
  <c r="C1028" i="4" s="1"/>
  <c r="E1027" i="4"/>
  <c r="D1027" i="4"/>
  <c r="C1027" i="4" s="1"/>
  <c r="E1026" i="4"/>
  <c r="E1025" i="4"/>
  <c r="D1025" i="4"/>
  <c r="C1025" i="4" s="1"/>
  <c r="E1024" i="4"/>
  <c r="D1024" i="4"/>
  <c r="C1024" i="4" s="1"/>
  <c r="E1023" i="4"/>
  <c r="D1023" i="4"/>
  <c r="C1023" i="4" s="1"/>
  <c r="E1022" i="4"/>
  <c r="D1022" i="4"/>
  <c r="C1022" i="4" s="1"/>
  <c r="E1021" i="4"/>
  <c r="E1019" i="4" s="1"/>
  <c r="D1021" i="4"/>
  <c r="C1021" i="4" s="1"/>
  <c r="E1020" i="4"/>
  <c r="D1020" i="4"/>
  <c r="C1020" i="4" s="1"/>
  <c r="E1018" i="4"/>
  <c r="D1018" i="4"/>
  <c r="C1018" i="4" s="1"/>
  <c r="E1017" i="4"/>
  <c r="E1014" i="4" s="1"/>
  <c r="D1017" i="4"/>
  <c r="C1017" i="4" s="1"/>
  <c r="E1016" i="4"/>
  <c r="D1016" i="4"/>
  <c r="C1016" i="4" s="1"/>
  <c r="E1015" i="4"/>
  <c r="D1015" i="4"/>
  <c r="C1015" i="4"/>
  <c r="E1013" i="4"/>
  <c r="D1013" i="4"/>
  <c r="C1013" i="4" s="1"/>
  <c r="E1012" i="4"/>
  <c r="D1012" i="4"/>
  <c r="C1012" i="4" s="1"/>
  <c r="E1011" i="4"/>
  <c r="D1011" i="4"/>
  <c r="C1011" i="4" s="1"/>
  <c r="E1010" i="4"/>
  <c r="D1010" i="4"/>
  <c r="C1010" i="4" s="1"/>
  <c r="E1009" i="4"/>
  <c r="D1009" i="4"/>
  <c r="C1009" i="4" s="1"/>
  <c r="E1008" i="4"/>
  <c r="D1008" i="4"/>
  <c r="C1008" i="4" s="1"/>
  <c r="E1007" i="4"/>
  <c r="D1007" i="4"/>
  <c r="C1007" i="4" s="1"/>
  <c r="E1006" i="4"/>
  <c r="D1006" i="4"/>
  <c r="C1006" i="4" s="1"/>
  <c r="E1005" i="4"/>
  <c r="E1004" i="4" s="1"/>
  <c r="D1005" i="4"/>
  <c r="C1005" i="4" s="1"/>
  <c r="E1003" i="4"/>
  <c r="D1003" i="4"/>
  <c r="C1003" i="4"/>
  <c r="E1002" i="4"/>
  <c r="D1002" i="4"/>
  <c r="C1002" i="4" s="1"/>
  <c r="E1001" i="4"/>
  <c r="D1001" i="4"/>
  <c r="C1001" i="4" s="1"/>
  <c r="E1000" i="4"/>
  <c r="D1000" i="4"/>
  <c r="C1000" i="4" s="1"/>
  <c r="E999" i="4"/>
  <c r="D999" i="4"/>
  <c r="C999" i="4" s="1"/>
  <c r="E998" i="4"/>
  <c r="D998" i="4"/>
  <c r="C998" i="4" s="1"/>
  <c r="E997" i="4"/>
  <c r="D997" i="4"/>
  <c r="C997" i="4" s="1"/>
  <c r="E996" i="4"/>
  <c r="D996" i="4"/>
  <c r="C996" i="4" s="1"/>
  <c r="E995" i="4"/>
  <c r="E994" i="4" s="1"/>
  <c r="D995" i="4"/>
  <c r="C995" i="4" s="1"/>
  <c r="E993" i="4"/>
  <c r="D993" i="4"/>
  <c r="E992" i="4"/>
  <c r="D992" i="4"/>
  <c r="C992" i="4" s="1"/>
  <c r="E991" i="4"/>
  <c r="D991" i="4"/>
  <c r="C991" i="4"/>
  <c r="E990" i="4"/>
  <c r="D990" i="4"/>
  <c r="C990" i="4" s="1"/>
  <c r="E989" i="4"/>
  <c r="D989" i="4"/>
  <c r="E988" i="4"/>
  <c r="D988" i="4"/>
  <c r="C988" i="4" s="1"/>
  <c r="E987" i="4"/>
  <c r="D987" i="4"/>
  <c r="C987" i="4" s="1"/>
  <c r="E986" i="4"/>
  <c r="D986" i="4"/>
  <c r="C986" i="4" s="1"/>
  <c r="E985" i="4"/>
  <c r="D985" i="4"/>
  <c r="E984" i="4"/>
  <c r="D984" i="4"/>
  <c r="C984" i="4" s="1"/>
  <c r="E983" i="4"/>
  <c r="D983" i="4"/>
  <c r="C983" i="4" s="1"/>
  <c r="E982" i="4"/>
  <c r="D982" i="4"/>
  <c r="C982" i="4" s="1"/>
  <c r="E981" i="4"/>
  <c r="D981" i="4"/>
  <c r="E980" i="4"/>
  <c r="D980" i="4"/>
  <c r="C980" i="4" s="1"/>
  <c r="E979" i="4"/>
  <c r="D979" i="4"/>
  <c r="C979" i="4" s="1"/>
  <c r="E978" i="4"/>
  <c r="D978" i="4"/>
  <c r="C978" i="4" s="1"/>
  <c r="E977" i="4"/>
  <c r="D977" i="4"/>
  <c r="E976" i="4"/>
  <c r="D976" i="4"/>
  <c r="C976" i="4" s="1"/>
  <c r="E975" i="4"/>
  <c r="D975" i="4"/>
  <c r="C975" i="4" s="1"/>
  <c r="E974" i="4"/>
  <c r="D974" i="4"/>
  <c r="C974" i="4" s="1"/>
  <c r="E973" i="4"/>
  <c r="C973" i="4" s="1"/>
  <c r="D973" i="4"/>
  <c r="E972" i="4"/>
  <c r="D972" i="4"/>
  <c r="C972" i="4" s="1"/>
  <c r="E969" i="4"/>
  <c r="C969" i="4" s="1"/>
  <c r="D969" i="4"/>
  <c r="E968" i="4"/>
  <c r="D968" i="4"/>
  <c r="C968" i="4" s="1"/>
  <c r="E966" i="4"/>
  <c r="D966" i="4"/>
  <c r="C966" i="4" s="1"/>
  <c r="E965" i="4"/>
  <c r="E964" i="4" s="1"/>
  <c r="D965" i="4"/>
  <c r="C965" i="4" s="1"/>
  <c r="D964" i="4"/>
  <c r="E963" i="4"/>
  <c r="D963" i="4"/>
  <c r="C963" i="4" s="1"/>
  <c r="E962" i="4"/>
  <c r="D962" i="4"/>
  <c r="C962" i="4" s="1"/>
  <c r="E961" i="4"/>
  <c r="D961" i="4"/>
  <c r="C961" i="4" s="1"/>
  <c r="E960" i="4"/>
  <c r="D960" i="4"/>
  <c r="C960" i="4" s="1"/>
  <c r="E959" i="4"/>
  <c r="D959" i="4"/>
  <c r="C959" i="4" s="1"/>
  <c r="E958" i="4"/>
  <c r="D958" i="4"/>
  <c r="C958" i="4" s="1"/>
  <c r="E957" i="4"/>
  <c r="E956" i="4"/>
  <c r="D956" i="4"/>
  <c r="C956" i="4" s="1"/>
  <c r="E955" i="4"/>
  <c r="D955" i="4"/>
  <c r="C955" i="4" s="1"/>
  <c r="E954" i="4"/>
  <c r="D954" i="4"/>
  <c r="C954" i="4" s="1"/>
  <c r="E953" i="4"/>
  <c r="D953" i="4"/>
  <c r="C953" i="4" s="1"/>
  <c r="E952" i="4"/>
  <c r="D952" i="4"/>
  <c r="C952" i="4" s="1"/>
  <c r="E951" i="4"/>
  <c r="E950" i="4" s="1"/>
  <c r="D951" i="4"/>
  <c r="C951" i="4"/>
  <c r="E949" i="4"/>
  <c r="D949" i="4"/>
  <c r="E948" i="4"/>
  <c r="D948" i="4"/>
  <c r="C948" i="4" s="1"/>
  <c r="E947" i="4"/>
  <c r="D947" i="4"/>
  <c r="C947" i="4" s="1"/>
  <c r="E946" i="4"/>
  <c r="D946" i="4"/>
  <c r="C946" i="4" s="1"/>
  <c r="E945" i="4"/>
  <c r="D945" i="4"/>
  <c r="C945" i="4" s="1"/>
  <c r="E944" i="4"/>
  <c r="D944" i="4"/>
  <c r="C944" i="4" s="1"/>
  <c r="E943" i="4"/>
  <c r="D943" i="4"/>
  <c r="C943" i="4"/>
  <c r="E942" i="4"/>
  <c r="D942" i="4"/>
  <c r="C942" i="4" s="1"/>
  <c r="E941" i="4"/>
  <c r="E939" i="4" s="1"/>
  <c r="D941" i="4"/>
  <c r="C941" i="4" s="1"/>
  <c r="E940" i="4"/>
  <c r="D940" i="4"/>
  <c r="C940" i="4" s="1"/>
  <c r="E938" i="4"/>
  <c r="D938" i="4"/>
  <c r="C938" i="4" s="1"/>
  <c r="E937" i="4"/>
  <c r="D937" i="4"/>
  <c r="C937" i="4" s="1"/>
  <c r="E936" i="4"/>
  <c r="D936" i="4"/>
  <c r="C936" i="4" s="1"/>
  <c r="E935" i="4"/>
  <c r="D935" i="4"/>
  <c r="C935" i="4" s="1"/>
  <c r="E934" i="4"/>
  <c r="D934" i="4"/>
  <c r="C934" i="4" s="1"/>
  <c r="E933" i="4"/>
  <c r="D933" i="4"/>
  <c r="C933" i="4" s="1"/>
  <c r="E932" i="4"/>
  <c r="D932" i="4"/>
  <c r="C932" i="4" s="1"/>
  <c r="E931" i="4"/>
  <c r="D931" i="4"/>
  <c r="C931" i="4"/>
  <c r="E930" i="4"/>
  <c r="D930" i="4"/>
  <c r="C930" i="4" s="1"/>
  <c r="E929" i="4"/>
  <c r="D929" i="4"/>
  <c r="C929" i="4" s="1"/>
  <c r="E928" i="4"/>
  <c r="D928" i="4"/>
  <c r="C928" i="4" s="1"/>
  <c r="E927" i="4"/>
  <c r="D927" i="4"/>
  <c r="C927" i="4" s="1"/>
  <c r="E926" i="4"/>
  <c r="D926" i="4"/>
  <c r="C926" i="4" s="1"/>
  <c r="E925" i="4"/>
  <c r="D925" i="4"/>
  <c r="C925" i="4" s="1"/>
  <c r="E924" i="4"/>
  <c r="D924" i="4"/>
  <c r="C924" i="4" s="1"/>
  <c r="E923" i="4"/>
  <c r="D923" i="4"/>
  <c r="C923" i="4" s="1"/>
  <c r="E922" i="4"/>
  <c r="D922" i="4"/>
  <c r="C922" i="4" s="1"/>
  <c r="E921" i="4"/>
  <c r="D921" i="4"/>
  <c r="C921" i="4" s="1"/>
  <c r="E920" i="4"/>
  <c r="D920" i="4"/>
  <c r="C920" i="4" s="1"/>
  <c r="E919" i="4"/>
  <c r="D919" i="4"/>
  <c r="C919" i="4" s="1"/>
  <c r="E918" i="4"/>
  <c r="D918" i="4"/>
  <c r="C918" i="4" s="1"/>
  <c r="E917" i="4"/>
  <c r="D917" i="4"/>
  <c r="C917" i="4" s="1"/>
  <c r="E916" i="4"/>
  <c r="D916" i="4"/>
  <c r="C916" i="4" s="1"/>
  <c r="E915" i="4"/>
  <c r="D915" i="4"/>
  <c r="C915" i="4" s="1"/>
  <c r="E914" i="4"/>
  <c r="D914" i="4"/>
  <c r="C914" i="4" s="1"/>
  <c r="E913" i="4"/>
  <c r="D913" i="4"/>
  <c r="C913" i="4" s="1"/>
  <c r="E912" i="4"/>
  <c r="E911" i="4" s="1"/>
  <c r="D912" i="4"/>
  <c r="C912" i="4" s="1"/>
  <c r="E910" i="4"/>
  <c r="C910" i="4" s="1"/>
  <c r="D910" i="4"/>
  <c r="E909" i="4"/>
  <c r="D909" i="4"/>
  <c r="C909" i="4" s="1"/>
  <c r="E908" i="4"/>
  <c r="D908" i="4"/>
  <c r="C908" i="4" s="1"/>
  <c r="E907" i="4"/>
  <c r="D907" i="4"/>
  <c r="C907" i="4"/>
  <c r="E906" i="4"/>
  <c r="D906" i="4"/>
  <c r="E905" i="4"/>
  <c r="D905" i="4"/>
  <c r="C905" i="4" s="1"/>
  <c r="E904" i="4"/>
  <c r="D904" i="4"/>
  <c r="C904" i="4" s="1"/>
  <c r="E903" i="4"/>
  <c r="D903" i="4"/>
  <c r="C903" i="4" s="1"/>
  <c r="E902" i="4"/>
  <c r="D902" i="4"/>
  <c r="E901" i="4"/>
  <c r="D901" i="4"/>
  <c r="C901" i="4" s="1"/>
  <c r="E900" i="4"/>
  <c r="D900" i="4"/>
  <c r="C900" i="4" s="1"/>
  <c r="E899" i="4"/>
  <c r="D899" i="4"/>
  <c r="C899" i="4" s="1"/>
  <c r="E898" i="4"/>
  <c r="D898" i="4"/>
  <c r="E897" i="4"/>
  <c r="D897" i="4"/>
  <c r="C897" i="4" s="1"/>
  <c r="E896" i="4"/>
  <c r="D896" i="4"/>
  <c r="C896" i="4" s="1"/>
  <c r="E895" i="4"/>
  <c r="D895" i="4"/>
  <c r="C895" i="4" s="1"/>
  <c r="E894" i="4"/>
  <c r="D894" i="4"/>
  <c r="E893" i="4"/>
  <c r="D893" i="4"/>
  <c r="C893" i="4" s="1"/>
  <c r="E892" i="4"/>
  <c r="D892" i="4"/>
  <c r="C892" i="4" s="1"/>
  <c r="E891" i="4"/>
  <c r="D891" i="4"/>
  <c r="C891" i="4"/>
  <c r="E890" i="4"/>
  <c r="D890" i="4"/>
  <c r="E889" i="4"/>
  <c r="E886" i="4" s="1"/>
  <c r="D889" i="4"/>
  <c r="C889" i="4" s="1"/>
  <c r="E888" i="4"/>
  <c r="D888" i="4"/>
  <c r="C888" i="4" s="1"/>
  <c r="E887" i="4"/>
  <c r="D887" i="4"/>
  <c r="C887" i="4" s="1"/>
  <c r="E885" i="4"/>
  <c r="D885" i="4"/>
  <c r="C885" i="4" s="1"/>
  <c r="E884" i="4"/>
  <c r="D884" i="4"/>
  <c r="C884" i="4" s="1"/>
  <c r="E883" i="4"/>
  <c r="D883" i="4"/>
  <c r="C883" i="4"/>
  <c r="E882" i="4"/>
  <c r="D882" i="4"/>
  <c r="E881" i="4"/>
  <c r="D881" i="4"/>
  <c r="C881" i="4" s="1"/>
  <c r="E880" i="4"/>
  <c r="D880" i="4"/>
  <c r="C880" i="4" s="1"/>
  <c r="E879" i="4"/>
  <c r="D879" i="4"/>
  <c r="C879" i="4" s="1"/>
  <c r="E878" i="4"/>
  <c r="C878" i="4" s="1"/>
  <c r="D878" i="4"/>
  <c r="E877" i="4"/>
  <c r="D877" i="4"/>
  <c r="C877" i="4" s="1"/>
  <c r="E876" i="4"/>
  <c r="D876" i="4"/>
  <c r="C876" i="4" s="1"/>
  <c r="E875" i="4"/>
  <c r="D875" i="4"/>
  <c r="C875" i="4" s="1"/>
  <c r="E874" i="4"/>
  <c r="D874" i="4"/>
  <c r="E873" i="4"/>
  <c r="D873" i="4"/>
  <c r="C873" i="4" s="1"/>
  <c r="E872" i="4"/>
  <c r="D872" i="4"/>
  <c r="C872" i="4" s="1"/>
  <c r="E871" i="4"/>
  <c r="D871" i="4"/>
  <c r="C871" i="4" s="1"/>
  <c r="E870" i="4"/>
  <c r="C870" i="4" s="1"/>
  <c r="D870" i="4"/>
  <c r="E869" i="4"/>
  <c r="D869" i="4"/>
  <c r="C869" i="4" s="1"/>
  <c r="E868" i="4"/>
  <c r="D868" i="4"/>
  <c r="C868" i="4" s="1"/>
  <c r="E867" i="4"/>
  <c r="D867" i="4"/>
  <c r="C867" i="4"/>
  <c r="E866" i="4"/>
  <c r="D866" i="4"/>
  <c r="E865" i="4"/>
  <c r="D865" i="4"/>
  <c r="C865" i="4" s="1"/>
  <c r="E864" i="4"/>
  <c r="D864" i="4"/>
  <c r="C864" i="4" s="1"/>
  <c r="E863" i="4"/>
  <c r="D863" i="4"/>
  <c r="C863" i="4" s="1"/>
  <c r="E862" i="4"/>
  <c r="D862" i="4"/>
  <c r="E861" i="4"/>
  <c r="E860" i="4" s="1"/>
  <c r="D861" i="4"/>
  <c r="C861" i="4" s="1"/>
  <c r="E858" i="4"/>
  <c r="D858" i="4"/>
  <c r="D857" i="4" s="1"/>
  <c r="C857" i="4" s="1"/>
  <c r="E857" i="4"/>
  <c r="E856" i="4"/>
  <c r="E855" i="4" s="1"/>
  <c r="D856" i="4"/>
  <c r="C856" i="4" s="1"/>
  <c r="E854" i="4"/>
  <c r="D854" i="4"/>
  <c r="E853" i="4"/>
  <c r="D853" i="4"/>
  <c r="C853" i="4" s="1"/>
  <c r="E852" i="4"/>
  <c r="D852" i="4"/>
  <c r="C852" i="4" s="1"/>
  <c r="E851" i="4"/>
  <c r="D851" i="4"/>
  <c r="E850" i="4"/>
  <c r="E849" i="4"/>
  <c r="E848" i="4" s="1"/>
  <c r="D849" i="4"/>
  <c r="E847" i="4"/>
  <c r="D847" i="4"/>
  <c r="C847" i="4" s="1"/>
  <c r="E846" i="4"/>
  <c r="D846" i="4"/>
  <c r="E845" i="4"/>
  <c r="D845" i="4"/>
  <c r="C845" i="4" s="1"/>
  <c r="E844" i="4"/>
  <c r="D844" i="4"/>
  <c r="C844" i="4" s="1"/>
  <c r="E843" i="4"/>
  <c r="D843" i="4"/>
  <c r="C843" i="4" s="1"/>
  <c r="E842" i="4"/>
  <c r="C842" i="4" s="1"/>
  <c r="D842" i="4"/>
  <c r="E841" i="4"/>
  <c r="D841" i="4"/>
  <c r="C841" i="4" s="1"/>
  <c r="E840" i="4"/>
  <c r="D840" i="4"/>
  <c r="C840" i="4" s="1"/>
  <c r="E839" i="4"/>
  <c r="D839" i="4"/>
  <c r="C839" i="4"/>
  <c r="E838" i="4"/>
  <c r="D838" i="4"/>
  <c r="E837" i="4"/>
  <c r="E835" i="4"/>
  <c r="D835" i="4"/>
  <c r="C835" i="4"/>
  <c r="E834" i="4"/>
  <c r="D834" i="4"/>
  <c r="C834" i="4" s="1"/>
  <c r="E833" i="4"/>
  <c r="D833" i="4"/>
  <c r="C833" i="4" s="1"/>
  <c r="E832" i="4"/>
  <c r="D832" i="4"/>
  <c r="C832" i="4" s="1"/>
  <c r="E831" i="4"/>
  <c r="D831" i="4"/>
  <c r="C831" i="4" s="1"/>
  <c r="E830" i="4"/>
  <c r="D830" i="4"/>
  <c r="C830" i="4" s="1"/>
  <c r="E829" i="4"/>
  <c r="D829" i="4"/>
  <c r="C829" i="4" s="1"/>
  <c r="E828" i="4"/>
  <c r="D828" i="4"/>
  <c r="C828" i="4" s="1"/>
  <c r="E827" i="4"/>
  <c r="D827" i="4"/>
  <c r="C827" i="4" s="1"/>
  <c r="E826" i="4"/>
  <c r="D826" i="4"/>
  <c r="C826" i="4" s="1"/>
  <c r="E825" i="4"/>
  <c r="D825" i="4"/>
  <c r="C825" i="4" s="1"/>
  <c r="E824" i="4"/>
  <c r="D824" i="4"/>
  <c r="C824" i="4" s="1"/>
  <c r="E823" i="4"/>
  <c r="D823" i="4"/>
  <c r="C823" i="4" s="1"/>
  <c r="E822" i="4"/>
  <c r="D822" i="4"/>
  <c r="C822" i="4" s="1"/>
  <c r="E821" i="4"/>
  <c r="D821" i="4"/>
  <c r="C821" i="4" s="1"/>
  <c r="E820" i="4"/>
  <c r="E819" i="4" s="1"/>
  <c r="D820" i="4"/>
  <c r="C820" i="4" s="1"/>
  <c r="E818" i="4"/>
  <c r="C818" i="4" s="1"/>
  <c r="D818" i="4"/>
  <c r="E817" i="4"/>
  <c r="D817" i="4"/>
  <c r="C817" i="4" s="1"/>
  <c r="E816" i="4"/>
  <c r="E815" i="4" s="1"/>
  <c r="D816" i="4"/>
  <c r="C816" i="4" s="1"/>
  <c r="E814" i="4"/>
  <c r="D814" i="4"/>
  <c r="E813" i="4"/>
  <c r="D813" i="4"/>
  <c r="C813" i="4" s="1"/>
  <c r="E812" i="4"/>
  <c r="D812" i="4"/>
  <c r="C812" i="4" s="1"/>
  <c r="E811" i="4"/>
  <c r="D811" i="4"/>
  <c r="C811" i="4"/>
  <c r="E810" i="4"/>
  <c r="D810" i="4"/>
  <c r="E809" i="4"/>
  <c r="E808" i="4"/>
  <c r="E807" i="4" s="1"/>
  <c r="D808" i="4"/>
  <c r="C808" i="4" s="1"/>
  <c r="E806" i="4"/>
  <c r="C806" i="4" s="1"/>
  <c r="D806" i="4"/>
  <c r="D805" i="4" s="1"/>
  <c r="C805" i="4" s="1"/>
  <c r="E805" i="4"/>
  <c r="E804" i="4"/>
  <c r="D804" i="4"/>
  <c r="C804" i="4" s="1"/>
  <c r="E803" i="4"/>
  <c r="D803" i="4"/>
  <c r="E802" i="4"/>
  <c r="E801" i="4"/>
  <c r="D801" i="4"/>
  <c r="C801" i="4" s="1"/>
  <c r="E800" i="4"/>
  <c r="E799" i="4" s="1"/>
  <c r="D800" i="4"/>
  <c r="C800" i="4" s="1"/>
  <c r="E798" i="4"/>
  <c r="D798" i="4"/>
  <c r="E797" i="4"/>
  <c r="D797" i="4"/>
  <c r="C797" i="4" s="1"/>
  <c r="E796" i="4"/>
  <c r="D796" i="4"/>
  <c r="C796" i="4" s="1"/>
  <c r="E795" i="4"/>
  <c r="D795" i="4"/>
  <c r="C795" i="4" s="1"/>
  <c r="E794" i="4"/>
  <c r="C794" i="4" s="1"/>
  <c r="D794" i="4"/>
  <c r="E793" i="4"/>
  <c r="E792" i="4"/>
  <c r="D792" i="4"/>
  <c r="C792" i="4" s="1"/>
  <c r="E791" i="4"/>
  <c r="D791" i="4"/>
  <c r="C791" i="4" s="1"/>
  <c r="E790" i="4"/>
  <c r="C790" i="4" s="1"/>
  <c r="D790" i="4"/>
  <c r="E789" i="4"/>
  <c r="D789" i="4"/>
  <c r="C789" i="4" s="1"/>
  <c r="E788" i="4"/>
  <c r="D788" i="4"/>
  <c r="C788" i="4" s="1"/>
  <c r="E787" i="4"/>
  <c r="D787" i="4"/>
  <c r="C787" i="4"/>
  <c r="E786" i="4"/>
  <c r="E785" i="4"/>
  <c r="D785" i="4"/>
  <c r="C785" i="4" s="1"/>
  <c r="E784" i="4"/>
  <c r="E781" i="4" s="1"/>
  <c r="D784" i="4"/>
  <c r="C784" i="4" s="1"/>
  <c r="E783" i="4"/>
  <c r="D783" i="4"/>
  <c r="E782" i="4"/>
  <c r="D782" i="4"/>
  <c r="C782" i="4" s="1"/>
  <c r="E780" i="4"/>
  <c r="D780" i="4"/>
  <c r="C780" i="4" s="1"/>
  <c r="E779" i="4"/>
  <c r="D779" i="4"/>
  <c r="C779" i="4"/>
  <c r="E778" i="4"/>
  <c r="D778" i="4"/>
  <c r="E777" i="4"/>
  <c r="D777" i="4"/>
  <c r="E776" i="4"/>
  <c r="D776" i="4"/>
  <c r="C776" i="4" s="1"/>
  <c r="E775" i="4"/>
  <c r="D775" i="4"/>
  <c r="C775" i="4" s="1"/>
  <c r="E774" i="4"/>
  <c r="E773" i="4" s="1"/>
  <c r="D774" i="4"/>
  <c r="C774" i="4" s="1"/>
  <c r="E772" i="4"/>
  <c r="D772" i="4"/>
  <c r="C772" i="4" s="1"/>
  <c r="E771" i="4"/>
  <c r="D771" i="4"/>
  <c r="C771" i="4" s="1"/>
  <c r="E770" i="4"/>
  <c r="E769" i="4" s="1"/>
  <c r="D770" i="4"/>
  <c r="C770" i="4" s="1"/>
  <c r="D769" i="4"/>
  <c r="E768" i="4"/>
  <c r="D768" i="4"/>
  <c r="C768" i="4" s="1"/>
  <c r="E767" i="4"/>
  <c r="D767" i="4"/>
  <c r="C767" i="4" s="1"/>
  <c r="E766" i="4"/>
  <c r="D766" i="4"/>
  <c r="C766" i="4" s="1"/>
  <c r="E765" i="4"/>
  <c r="D765" i="4"/>
  <c r="C765" i="4" s="1"/>
  <c r="E764" i="4"/>
  <c r="D764" i="4"/>
  <c r="C764" i="4"/>
  <c r="E763" i="4"/>
  <c r="D763" i="4"/>
  <c r="C763" i="4" s="1"/>
  <c r="E762" i="4"/>
  <c r="E759" i="4" s="1"/>
  <c r="E758" i="4" s="1"/>
  <c r="E757" i="4" s="1"/>
  <c r="D762" i="4"/>
  <c r="E761" i="4"/>
  <c r="D761" i="4"/>
  <c r="E760" i="4"/>
  <c r="D760" i="4"/>
  <c r="C760" i="4" s="1"/>
  <c r="E756" i="4"/>
  <c r="D756" i="4"/>
  <c r="C756" i="4" s="1"/>
  <c r="E755" i="4"/>
  <c r="D755" i="4"/>
  <c r="C755" i="4" s="1"/>
  <c r="E754" i="4"/>
  <c r="E753" i="4"/>
  <c r="D753" i="4"/>
  <c r="C753" i="4" s="1"/>
  <c r="E752" i="4"/>
  <c r="D752" i="4"/>
  <c r="C752" i="4" s="1"/>
  <c r="E751" i="4"/>
  <c r="D751" i="4"/>
  <c r="C751" i="4" s="1"/>
  <c r="E750" i="4"/>
  <c r="D750" i="4"/>
  <c r="C750" i="4" s="1"/>
  <c r="E749" i="4"/>
  <c r="D749" i="4"/>
  <c r="C749" i="4" s="1"/>
  <c r="E748" i="4"/>
  <c r="D748" i="4"/>
  <c r="C748" i="4" s="1"/>
  <c r="E747" i="4"/>
  <c r="D747" i="4"/>
  <c r="C747" i="4" s="1"/>
  <c r="E746" i="4"/>
  <c r="E745" i="4" s="1"/>
  <c r="D746" i="4"/>
  <c r="D745" i="4"/>
  <c r="E744" i="4"/>
  <c r="D744" i="4"/>
  <c r="C744" i="4" s="1"/>
  <c r="E743" i="4"/>
  <c r="D743" i="4"/>
  <c r="E742" i="4"/>
  <c r="E741" i="4"/>
  <c r="D741" i="4"/>
  <c r="E740" i="4"/>
  <c r="D740" i="4"/>
  <c r="C740" i="4"/>
  <c r="E739" i="4"/>
  <c r="D739" i="4"/>
  <c r="C739" i="4" s="1"/>
  <c r="E738" i="4"/>
  <c r="E737" i="4"/>
  <c r="D737" i="4"/>
  <c r="E736" i="4"/>
  <c r="D736" i="4"/>
  <c r="C736" i="4"/>
  <c r="E735" i="4"/>
  <c r="D735" i="4"/>
  <c r="C735" i="4" s="1"/>
  <c r="E734" i="4"/>
  <c r="E733" i="4"/>
  <c r="D733" i="4"/>
  <c r="C733" i="4" s="1"/>
  <c r="E732" i="4"/>
  <c r="D732" i="4"/>
  <c r="C732" i="4"/>
  <c r="E731" i="4"/>
  <c r="D731" i="4"/>
  <c r="C731" i="4" s="1"/>
  <c r="E730" i="4"/>
  <c r="E729" i="4" s="1"/>
  <c r="D730" i="4"/>
  <c r="E728" i="4"/>
  <c r="D728" i="4"/>
  <c r="C728" i="4" s="1"/>
  <c r="E727" i="4"/>
  <c r="D727" i="4"/>
  <c r="C727" i="4" s="1"/>
  <c r="E726" i="4"/>
  <c r="E725" i="4" s="1"/>
  <c r="D726" i="4"/>
  <c r="E724" i="4"/>
  <c r="D724" i="4"/>
  <c r="C724" i="4"/>
  <c r="E723" i="4"/>
  <c r="D723" i="4"/>
  <c r="C723" i="4" s="1"/>
  <c r="E722" i="4"/>
  <c r="D722" i="4"/>
  <c r="C722" i="4" s="1"/>
  <c r="E721" i="4"/>
  <c r="D721" i="4"/>
  <c r="C721" i="4" s="1"/>
  <c r="E720" i="4"/>
  <c r="D720" i="4"/>
  <c r="C720" i="4" s="1"/>
  <c r="E719" i="4"/>
  <c r="D719" i="4"/>
  <c r="C719" i="4" s="1"/>
  <c r="E718" i="4"/>
  <c r="D718" i="4"/>
  <c r="C718" i="4" s="1"/>
  <c r="E717" i="4"/>
  <c r="D717" i="4"/>
  <c r="C717" i="4" s="1"/>
  <c r="E716" i="4"/>
  <c r="D716" i="4"/>
  <c r="C716" i="4" s="1"/>
  <c r="E715" i="4"/>
  <c r="D715" i="4"/>
  <c r="C715" i="4" s="1"/>
  <c r="E714" i="4"/>
  <c r="D714" i="4"/>
  <c r="C714" i="4" s="1"/>
  <c r="E713" i="4"/>
  <c r="D713" i="4"/>
  <c r="E712" i="4"/>
  <c r="D712" i="4"/>
  <c r="C712" i="4" s="1"/>
  <c r="E711" i="4"/>
  <c r="D711" i="4"/>
  <c r="C711" i="4" s="1"/>
  <c r="E710" i="4"/>
  <c r="E709" i="4"/>
  <c r="D709" i="4"/>
  <c r="E708" i="4"/>
  <c r="D708" i="4"/>
  <c r="C708" i="4" s="1"/>
  <c r="E707" i="4"/>
  <c r="D707" i="4"/>
  <c r="C707" i="4" s="1"/>
  <c r="E706" i="4"/>
  <c r="E705" i="4"/>
  <c r="D705" i="4"/>
  <c r="C705" i="4" s="1"/>
  <c r="E704" i="4"/>
  <c r="D704" i="4"/>
  <c r="C704" i="4" s="1"/>
  <c r="E703" i="4"/>
  <c r="D703" i="4"/>
  <c r="C703" i="4" s="1"/>
  <c r="E702" i="4"/>
  <c r="D702" i="4"/>
  <c r="E701" i="4"/>
  <c r="D701" i="4"/>
  <c r="C701" i="4" s="1"/>
  <c r="E700" i="4"/>
  <c r="D700" i="4"/>
  <c r="C700" i="4"/>
  <c r="E699" i="4"/>
  <c r="D699" i="4"/>
  <c r="C699" i="4" s="1"/>
  <c r="E698" i="4"/>
  <c r="D698" i="4"/>
  <c r="C698" i="4" s="1"/>
  <c r="E697" i="4"/>
  <c r="D697" i="4"/>
  <c r="C697" i="4" s="1"/>
  <c r="E696" i="4"/>
  <c r="D696" i="4"/>
  <c r="C696" i="4" s="1"/>
  <c r="E695" i="4"/>
  <c r="D695" i="4"/>
  <c r="C695" i="4" s="1"/>
  <c r="E694" i="4"/>
  <c r="D694" i="4"/>
  <c r="C694" i="4" s="1"/>
  <c r="E693" i="4"/>
  <c r="D693" i="4"/>
  <c r="E691" i="4"/>
  <c r="D691" i="4"/>
  <c r="C691" i="4" s="1"/>
  <c r="E690" i="4"/>
  <c r="E687" i="4" s="1"/>
  <c r="D690" i="4"/>
  <c r="C690" i="4" s="1"/>
  <c r="E689" i="4"/>
  <c r="D689" i="4"/>
  <c r="E688" i="4"/>
  <c r="D688" i="4"/>
  <c r="C688" i="4"/>
  <c r="E685" i="4"/>
  <c r="D685" i="4"/>
  <c r="E684" i="4"/>
  <c r="E683" i="4"/>
  <c r="E681" i="4" s="1"/>
  <c r="D683" i="4"/>
  <c r="E682" i="4"/>
  <c r="D682" i="4"/>
  <c r="C682" i="4" s="1"/>
  <c r="E680" i="4"/>
  <c r="D680" i="4"/>
  <c r="C680" i="4" s="1"/>
  <c r="E679" i="4"/>
  <c r="D679" i="4"/>
  <c r="C679" i="4" s="1"/>
  <c r="E678" i="4"/>
  <c r="D678" i="4"/>
  <c r="C678" i="4" s="1"/>
  <c r="E677" i="4"/>
  <c r="D677" i="4"/>
  <c r="C677" i="4" s="1"/>
  <c r="E676" i="4"/>
  <c r="D676" i="4"/>
  <c r="C676" i="4"/>
  <c r="E675" i="4"/>
  <c r="D675" i="4"/>
  <c r="C675" i="4" s="1"/>
  <c r="E674" i="4"/>
  <c r="E673" i="4" s="1"/>
  <c r="D674" i="4"/>
  <c r="E672" i="4"/>
  <c r="D672" i="4"/>
  <c r="C672" i="4" s="1"/>
  <c r="E671" i="4"/>
  <c r="D671" i="4"/>
  <c r="C671" i="4" s="1"/>
  <c r="E670" i="4"/>
  <c r="E668" i="4" s="1"/>
  <c r="D670" i="4"/>
  <c r="E669" i="4"/>
  <c r="D669" i="4"/>
  <c r="E667" i="4"/>
  <c r="D667" i="4"/>
  <c r="C667" i="4" s="1"/>
  <c r="E666" i="4"/>
  <c r="E664" i="4" s="1"/>
  <c r="D666" i="4"/>
  <c r="C666" i="4" s="1"/>
  <c r="E665" i="4"/>
  <c r="D665" i="4"/>
  <c r="E663" i="4"/>
  <c r="D663" i="4"/>
  <c r="C663" i="4" s="1"/>
  <c r="E662" i="4"/>
  <c r="E661" i="4" s="1"/>
  <c r="D662" i="4"/>
  <c r="E660" i="4"/>
  <c r="D660" i="4"/>
  <c r="C660" i="4"/>
  <c r="E659" i="4"/>
  <c r="D659" i="4"/>
  <c r="C659" i="4" s="1"/>
  <c r="E658" i="4"/>
  <c r="D658" i="4"/>
  <c r="C658" i="4" s="1"/>
  <c r="E657" i="4"/>
  <c r="D657" i="4"/>
  <c r="E656" i="4"/>
  <c r="D656" i="4"/>
  <c r="C656" i="4" s="1"/>
  <c r="E655" i="4"/>
  <c r="E654" i="4"/>
  <c r="E652" i="4" s="1"/>
  <c r="D654" i="4"/>
  <c r="C654" i="4" s="1"/>
  <c r="E653" i="4"/>
  <c r="D653" i="4"/>
  <c r="E651" i="4"/>
  <c r="D651" i="4"/>
  <c r="C651" i="4" s="1"/>
  <c r="E650" i="4"/>
  <c r="E649" i="4" s="1"/>
  <c r="D650" i="4"/>
  <c r="E648" i="4"/>
  <c r="D648" i="4"/>
  <c r="C648" i="4" s="1"/>
  <c r="E647" i="4"/>
  <c r="D647" i="4"/>
  <c r="C647" i="4" s="1"/>
  <c r="E646" i="4"/>
  <c r="E644" i="4" s="1"/>
  <c r="D646" i="4"/>
  <c r="C646" i="4" s="1"/>
  <c r="E645" i="4"/>
  <c r="D645" i="4"/>
  <c r="E643" i="4"/>
  <c r="D643" i="4"/>
  <c r="C643" i="4" s="1"/>
  <c r="E642" i="4"/>
  <c r="D642" i="4"/>
  <c r="E641" i="4"/>
  <c r="D641" i="4"/>
  <c r="C641" i="4" s="1"/>
  <c r="E640" i="4"/>
  <c r="D640" i="4"/>
  <c r="C640" i="4"/>
  <c r="E639" i="4"/>
  <c r="D639" i="4"/>
  <c r="C639" i="4" s="1"/>
  <c r="E638" i="4"/>
  <c r="D638" i="4"/>
  <c r="C638" i="4" s="1"/>
  <c r="E637" i="4"/>
  <c r="D637" i="4"/>
  <c r="E636" i="4"/>
  <c r="D636" i="4"/>
  <c r="C636" i="4" s="1"/>
  <c r="E634" i="4"/>
  <c r="D634" i="4"/>
  <c r="E633" i="4"/>
  <c r="D633" i="4"/>
  <c r="C633" i="4" s="1"/>
  <c r="E632" i="4"/>
  <c r="D632" i="4"/>
  <c r="C632" i="4" s="1"/>
  <c r="E631" i="4"/>
  <c r="D631" i="4"/>
  <c r="C631" i="4" s="1"/>
  <c r="E630" i="4"/>
  <c r="D630" i="4"/>
  <c r="C630" i="4" s="1"/>
  <c r="E629" i="4"/>
  <c r="D629" i="4"/>
  <c r="E628" i="4"/>
  <c r="D628" i="4"/>
  <c r="C628" i="4" s="1"/>
  <c r="E626" i="4"/>
  <c r="D626" i="4"/>
  <c r="E625" i="4"/>
  <c r="D625" i="4"/>
  <c r="C625" i="4" s="1"/>
  <c r="E624" i="4"/>
  <c r="D624" i="4"/>
  <c r="C624" i="4"/>
  <c r="E623" i="4"/>
  <c r="D623" i="4"/>
  <c r="C623" i="4" s="1"/>
  <c r="E622" i="4"/>
  <c r="D622" i="4"/>
  <c r="C622" i="4" s="1"/>
  <c r="E621" i="4"/>
  <c r="D621" i="4"/>
  <c r="E619" i="4"/>
  <c r="D619" i="4"/>
  <c r="C619" i="4" s="1"/>
  <c r="E618" i="4"/>
  <c r="D618" i="4"/>
  <c r="E617" i="4"/>
  <c r="D617" i="4"/>
  <c r="C617" i="4" s="1"/>
  <c r="E616" i="4"/>
  <c r="D616" i="4"/>
  <c r="C616" i="4" s="1"/>
  <c r="E615" i="4"/>
  <c r="D615" i="4"/>
  <c r="C615" i="4" s="1"/>
  <c r="E614" i="4"/>
  <c r="D614" i="4"/>
  <c r="C614" i="4" s="1"/>
  <c r="E613" i="4"/>
  <c r="D613" i="4"/>
  <c r="E611" i="4"/>
  <c r="D611" i="4"/>
  <c r="C611" i="4" s="1"/>
  <c r="E610" i="4"/>
  <c r="E602" i="4" s="1"/>
  <c r="D610" i="4"/>
  <c r="E609" i="4"/>
  <c r="D609" i="4"/>
  <c r="C609" i="4" s="1"/>
  <c r="E608" i="4"/>
  <c r="D608" i="4"/>
  <c r="C608" i="4" s="1"/>
  <c r="E607" i="4"/>
  <c r="D607" i="4"/>
  <c r="C607" i="4" s="1"/>
  <c r="E606" i="4"/>
  <c r="D606" i="4"/>
  <c r="C606" i="4" s="1"/>
  <c r="E605" i="4"/>
  <c r="D605" i="4"/>
  <c r="E604" i="4"/>
  <c r="D604" i="4"/>
  <c r="C604" i="4"/>
  <c r="E603" i="4"/>
  <c r="D603" i="4"/>
  <c r="C603" i="4" s="1"/>
  <c r="E601" i="4"/>
  <c r="D601" i="4"/>
  <c r="E600" i="4"/>
  <c r="D600" i="4"/>
  <c r="C600" i="4" s="1"/>
  <c r="E599" i="4"/>
  <c r="D599" i="4"/>
  <c r="C599" i="4" s="1"/>
  <c r="E598" i="4"/>
  <c r="E597" i="4"/>
  <c r="D597" i="4"/>
  <c r="C597" i="4" s="1"/>
  <c r="E596" i="4"/>
  <c r="D596" i="4"/>
  <c r="C596" i="4" s="1"/>
  <c r="E595" i="4"/>
  <c r="D595" i="4"/>
  <c r="C595" i="4" s="1"/>
  <c r="E594" i="4"/>
  <c r="D594" i="4"/>
  <c r="C594" i="4" s="1"/>
  <c r="E593" i="4"/>
  <c r="D593" i="4"/>
  <c r="E592" i="4"/>
  <c r="D592" i="4"/>
  <c r="C592" i="4"/>
  <c r="E591" i="4"/>
  <c r="D591" i="4"/>
  <c r="C591" i="4" s="1"/>
  <c r="E590" i="4"/>
  <c r="E589" i="4"/>
  <c r="E588" i="4" s="1"/>
  <c r="D589" i="4"/>
  <c r="E587" i="4"/>
  <c r="C587" i="4" s="1"/>
  <c r="D587" i="4"/>
  <c r="E586" i="4"/>
  <c r="D586" i="4"/>
  <c r="C586" i="4" s="1"/>
  <c r="E585" i="4"/>
  <c r="D585" i="4"/>
  <c r="C585" i="4" s="1"/>
  <c r="E584" i="4"/>
  <c r="D584" i="4"/>
  <c r="C584" i="4"/>
  <c r="E583" i="4"/>
  <c r="D583" i="4"/>
  <c r="E582" i="4"/>
  <c r="D582" i="4"/>
  <c r="C582" i="4" s="1"/>
  <c r="E581" i="4"/>
  <c r="E580" i="4" s="1"/>
  <c r="D581" i="4"/>
  <c r="E579" i="4"/>
  <c r="D579" i="4"/>
  <c r="E578" i="4"/>
  <c r="D578" i="4"/>
  <c r="C578" i="4" s="1"/>
  <c r="E577" i="4"/>
  <c r="D577" i="4"/>
  <c r="C577" i="4" s="1"/>
  <c r="E576" i="4"/>
  <c r="D576" i="4"/>
  <c r="C576" i="4" s="1"/>
  <c r="E575" i="4"/>
  <c r="D575" i="4"/>
  <c r="E574" i="4"/>
  <c r="D574" i="4"/>
  <c r="C574" i="4" s="1"/>
  <c r="E573" i="4"/>
  <c r="D573" i="4"/>
  <c r="C573" i="4" s="1"/>
  <c r="E572" i="4"/>
  <c r="D572" i="4"/>
  <c r="C572" i="4" s="1"/>
  <c r="E571" i="4"/>
  <c r="D571" i="4"/>
  <c r="E570" i="4"/>
  <c r="D570" i="4"/>
  <c r="C570" i="4" s="1"/>
  <c r="E569" i="4"/>
  <c r="D569" i="4"/>
  <c r="E568" i="4"/>
  <c r="D568" i="4"/>
  <c r="C568" i="4" s="1"/>
  <c r="E567" i="4"/>
  <c r="C567" i="4" s="1"/>
  <c r="D567" i="4"/>
  <c r="E566" i="4"/>
  <c r="E564" i="4"/>
  <c r="D564" i="4"/>
  <c r="C564" i="4" s="1"/>
  <c r="E563" i="4"/>
  <c r="D563" i="4"/>
  <c r="E562" i="4"/>
  <c r="E561" i="4" s="1"/>
  <c r="D562" i="4"/>
  <c r="C562" i="4" s="1"/>
  <c r="E560" i="4"/>
  <c r="D560" i="4"/>
  <c r="C560" i="4" s="1"/>
  <c r="E559" i="4"/>
  <c r="D559" i="4"/>
  <c r="C559" i="4" s="1"/>
  <c r="E558" i="4"/>
  <c r="D558" i="4"/>
  <c r="C558" i="4" s="1"/>
  <c r="E557" i="4"/>
  <c r="D557" i="4"/>
  <c r="C557" i="4" s="1"/>
  <c r="E556" i="4"/>
  <c r="D556" i="4"/>
  <c r="C556" i="4"/>
  <c r="E555" i="4"/>
  <c r="D555" i="4"/>
  <c r="C555" i="4" s="1"/>
  <c r="E554" i="4"/>
  <c r="E553" i="4" s="1"/>
  <c r="D554" i="4"/>
  <c r="E552" i="4"/>
  <c r="D552" i="4"/>
  <c r="C552" i="4" s="1"/>
  <c r="E551" i="4"/>
  <c r="D551" i="4"/>
  <c r="C551" i="4" s="1"/>
  <c r="E550" i="4"/>
  <c r="D550" i="4"/>
  <c r="E549" i="4"/>
  <c r="D549" i="4"/>
  <c r="C549" i="4" s="1"/>
  <c r="E548" i="4"/>
  <c r="D548" i="4"/>
  <c r="C548" i="4" s="1"/>
  <c r="E547" i="4"/>
  <c r="D547" i="4"/>
  <c r="C547" i="4" s="1"/>
  <c r="E546" i="4"/>
  <c r="D546" i="4"/>
  <c r="C546" i="4" s="1"/>
  <c r="E545" i="4"/>
  <c r="D545" i="4"/>
  <c r="E543" i="4"/>
  <c r="D543" i="4"/>
  <c r="C543" i="4" s="1"/>
  <c r="E542" i="4"/>
  <c r="D542" i="4"/>
  <c r="E541" i="4"/>
  <c r="D541" i="4"/>
  <c r="C541" i="4" s="1"/>
  <c r="E540" i="4"/>
  <c r="D540" i="4"/>
  <c r="C540" i="4"/>
  <c r="E539" i="4"/>
  <c r="D539" i="4"/>
  <c r="C539" i="4" s="1"/>
  <c r="E538" i="4"/>
  <c r="D538" i="4"/>
  <c r="C538" i="4" s="1"/>
  <c r="E537" i="4"/>
  <c r="D537" i="4"/>
  <c r="C537" i="4" s="1"/>
  <c r="E536" i="4"/>
  <c r="D536" i="4"/>
  <c r="C536" i="4" s="1"/>
  <c r="E535" i="4"/>
  <c r="D535" i="4"/>
  <c r="C535" i="4" s="1"/>
  <c r="E534" i="4"/>
  <c r="D534" i="4"/>
  <c r="C534" i="4" s="1"/>
  <c r="E532" i="4"/>
  <c r="D532" i="4"/>
  <c r="C532" i="4" s="1"/>
  <c r="E531" i="4"/>
  <c r="D531" i="4"/>
  <c r="C531" i="4" s="1"/>
  <c r="E530" i="4"/>
  <c r="D530" i="4"/>
  <c r="C530" i="4" s="1"/>
  <c r="E529" i="4"/>
  <c r="D529" i="4"/>
  <c r="C529" i="4" s="1"/>
  <c r="E528" i="4"/>
  <c r="D528" i="4"/>
  <c r="C528" i="4"/>
  <c r="E527" i="4"/>
  <c r="D527" i="4"/>
  <c r="C527" i="4" s="1"/>
  <c r="E526" i="4"/>
  <c r="E525" i="4" s="1"/>
  <c r="D526" i="4"/>
  <c r="E524" i="4"/>
  <c r="D524" i="4"/>
  <c r="C524" i="4" s="1"/>
  <c r="E523" i="4"/>
  <c r="D523" i="4"/>
  <c r="C523" i="4" s="1"/>
  <c r="E522" i="4"/>
  <c r="D522" i="4"/>
  <c r="C522" i="4" s="1"/>
  <c r="E521" i="4"/>
  <c r="D521" i="4"/>
  <c r="C521" i="4" s="1"/>
  <c r="E520" i="4"/>
  <c r="D520" i="4"/>
  <c r="C520" i="4" s="1"/>
  <c r="E519" i="4"/>
  <c r="D519" i="4"/>
  <c r="C519" i="4" s="1"/>
  <c r="E518" i="4"/>
  <c r="D518" i="4"/>
  <c r="E517" i="4"/>
  <c r="D517" i="4"/>
  <c r="C517" i="4" s="1"/>
  <c r="E516" i="4"/>
  <c r="D516" i="4"/>
  <c r="C516" i="4"/>
  <c r="E515" i="4"/>
  <c r="D515" i="4"/>
  <c r="C515" i="4" s="1"/>
  <c r="E514" i="4"/>
  <c r="D514" i="4"/>
  <c r="C514" i="4" s="1"/>
  <c r="E513" i="4"/>
  <c r="D513" i="4"/>
  <c r="C513" i="4" s="1"/>
  <c r="E512" i="4"/>
  <c r="D512" i="4"/>
  <c r="C512" i="4" s="1"/>
  <c r="E511" i="4"/>
  <c r="D511" i="4"/>
  <c r="C511" i="4" s="1"/>
  <c r="E510" i="4"/>
  <c r="D510" i="4"/>
  <c r="C510" i="4" s="1"/>
  <c r="E507" i="4"/>
  <c r="D507" i="4"/>
  <c r="C507" i="4" s="1"/>
  <c r="E506" i="4"/>
  <c r="E503" i="4" s="1"/>
  <c r="D506" i="4"/>
  <c r="E505" i="4"/>
  <c r="D505" i="4"/>
  <c r="E504" i="4"/>
  <c r="D504" i="4"/>
  <c r="C504" i="4" s="1"/>
  <c r="E502" i="4"/>
  <c r="E499" i="4" s="1"/>
  <c r="D502" i="4"/>
  <c r="C502" i="4" s="1"/>
  <c r="E501" i="4"/>
  <c r="D501" i="4"/>
  <c r="E500" i="4"/>
  <c r="D500" i="4"/>
  <c r="C500" i="4" s="1"/>
  <c r="E498" i="4"/>
  <c r="E495" i="4" s="1"/>
  <c r="D498" i="4"/>
  <c r="C498" i="4" s="1"/>
  <c r="E497" i="4"/>
  <c r="D497" i="4"/>
  <c r="C497" i="4" s="1"/>
  <c r="E496" i="4"/>
  <c r="D496" i="4"/>
  <c r="E494" i="4"/>
  <c r="D494" i="4"/>
  <c r="C494" i="4" s="1"/>
  <c r="E493" i="4"/>
  <c r="D493" i="4"/>
  <c r="C493" i="4" s="1"/>
  <c r="E492" i="4"/>
  <c r="D492" i="4"/>
  <c r="C492" i="4"/>
  <c r="E491" i="4"/>
  <c r="D491" i="4"/>
  <c r="E490" i="4"/>
  <c r="D490" i="4"/>
  <c r="C490" i="4" s="1"/>
  <c r="E489" i="4"/>
  <c r="E488" i="4" s="1"/>
  <c r="D489" i="4"/>
  <c r="E487" i="4"/>
  <c r="D487" i="4"/>
  <c r="E486" i="4"/>
  <c r="E483" i="4" s="1"/>
  <c r="D486" i="4"/>
  <c r="C486" i="4" s="1"/>
  <c r="E485" i="4"/>
  <c r="D485" i="4"/>
  <c r="C485" i="4" s="1"/>
  <c r="E484" i="4"/>
  <c r="D484" i="4"/>
  <c r="C484" i="4" s="1"/>
  <c r="E482" i="4"/>
  <c r="E478" i="4" s="1"/>
  <c r="D482" i="4"/>
  <c r="E481" i="4"/>
  <c r="D481" i="4"/>
  <c r="E480" i="4"/>
  <c r="D480" i="4"/>
  <c r="C480" i="4"/>
  <c r="E479" i="4"/>
  <c r="D479" i="4"/>
  <c r="E477" i="4"/>
  <c r="D477" i="4"/>
  <c r="C477" i="4" s="1"/>
  <c r="E476" i="4"/>
  <c r="D476" i="4"/>
  <c r="C476" i="4" s="1"/>
  <c r="E475" i="4"/>
  <c r="D475" i="4"/>
  <c r="C475" i="4" s="1"/>
  <c r="E474" i="4"/>
  <c r="E473" i="4"/>
  <c r="D473" i="4"/>
  <c r="C473" i="4" s="1"/>
  <c r="E472" i="4"/>
  <c r="D472" i="4"/>
  <c r="C472" i="4" s="1"/>
  <c r="E471" i="4"/>
  <c r="D471" i="4"/>
  <c r="C471" i="4" s="1"/>
  <c r="E470" i="4"/>
  <c r="D470" i="4"/>
  <c r="C470" i="4" s="1"/>
  <c r="E469" i="4"/>
  <c r="D469" i="4"/>
  <c r="E467" i="4"/>
  <c r="D467" i="4"/>
  <c r="C467" i="4"/>
  <c r="E466" i="4"/>
  <c r="D466" i="4"/>
  <c r="C466" i="4" s="1"/>
  <c r="E465" i="4"/>
  <c r="D465" i="4"/>
  <c r="C465" i="4" s="1"/>
  <c r="E464" i="4"/>
  <c r="D464" i="4"/>
  <c r="C464" i="4" s="1"/>
  <c r="E463" i="4"/>
  <c r="D463" i="4"/>
  <c r="C463" i="4" s="1"/>
  <c r="E462" i="4"/>
  <c r="D462" i="4"/>
  <c r="C462" i="4" s="1"/>
  <c r="E461" i="4"/>
  <c r="E460" i="4" s="1"/>
  <c r="D461" i="4"/>
  <c r="E459" i="4"/>
  <c r="D459" i="4"/>
  <c r="C459" i="4" s="1"/>
  <c r="E458" i="4"/>
  <c r="D458" i="4"/>
  <c r="C458" i="4" s="1"/>
  <c r="E457" i="4"/>
  <c r="E455" i="4" s="1"/>
  <c r="D457" i="4"/>
  <c r="C457" i="4" s="1"/>
  <c r="E456" i="4"/>
  <c r="D456" i="4"/>
  <c r="C456" i="4" s="1"/>
  <c r="E453" i="4"/>
  <c r="E452" i="4" s="1"/>
  <c r="D453" i="4"/>
  <c r="E451" i="4"/>
  <c r="D451" i="4"/>
  <c r="C451" i="4" s="1"/>
  <c r="E450" i="4"/>
  <c r="D450" i="4"/>
  <c r="C450" i="4" s="1"/>
  <c r="E449" i="4"/>
  <c r="D449" i="4"/>
  <c r="C449" i="4" s="1"/>
  <c r="E448" i="4"/>
  <c r="D448" i="4"/>
  <c r="C448" i="4"/>
  <c r="E447" i="4"/>
  <c r="D447" i="4"/>
  <c r="C447" i="4" s="1"/>
  <c r="E446" i="4"/>
  <c r="D446" i="4"/>
  <c r="C446" i="4" s="1"/>
  <c r="E444" i="4"/>
  <c r="D444" i="4"/>
  <c r="C444" i="4" s="1"/>
  <c r="E443" i="4"/>
  <c r="D443" i="4"/>
  <c r="C443" i="4"/>
  <c r="E442" i="4"/>
  <c r="D442" i="4"/>
  <c r="C442" i="4" s="1"/>
  <c r="E441" i="4"/>
  <c r="E439" i="4" s="1"/>
  <c r="D441" i="4"/>
  <c r="C441" i="4" s="1"/>
  <c r="E440" i="4"/>
  <c r="D440" i="4"/>
  <c r="C440" i="4" s="1"/>
  <c r="E438" i="4"/>
  <c r="D438" i="4"/>
  <c r="C438" i="4" s="1"/>
  <c r="E437" i="4"/>
  <c r="E435" i="4" s="1"/>
  <c r="D437" i="4"/>
  <c r="C437" i="4" s="1"/>
  <c r="E436" i="4"/>
  <c r="D436" i="4"/>
  <c r="C436" i="4"/>
  <c r="E434" i="4"/>
  <c r="D434" i="4"/>
  <c r="E433" i="4"/>
  <c r="D433" i="4"/>
  <c r="C433" i="4" s="1"/>
  <c r="E432" i="4"/>
  <c r="D432" i="4"/>
  <c r="C432" i="4" s="1"/>
  <c r="E430" i="4"/>
  <c r="D430" i="4"/>
  <c r="C430" i="4" s="1"/>
  <c r="E429" i="4"/>
  <c r="D429" i="4"/>
  <c r="C429" i="4" s="1"/>
  <c r="E428" i="4"/>
  <c r="D428" i="4"/>
  <c r="C428" i="4" s="1"/>
  <c r="E426" i="4"/>
  <c r="D426" i="4"/>
  <c r="C426" i="4" s="1"/>
  <c r="E425" i="4"/>
  <c r="D425" i="4"/>
  <c r="C425" i="4" s="1"/>
  <c r="E424" i="4"/>
  <c r="D424" i="4"/>
  <c r="C424" i="4" s="1"/>
  <c r="E423" i="4"/>
  <c r="D423" i="4"/>
  <c r="C423" i="4"/>
  <c r="E422" i="4"/>
  <c r="E421" i="4" s="1"/>
  <c r="D422" i="4"/>
  <c r="E420" i="4"/>
  <c r="D420" i="4"/>
  <c r="C420" i="4" s="1"/>
  <c r="E419" i="4"/>
  <c r="D419" i="4"/>
  <c r="C419" i="4" s="1"/>
  <c r="E418" i="4"/>
  <c r="D418" i="4"/>
  <c r="C418" i="4" s="1"/>
  <c r="E417" i="4"/>
  <c r="E415" i="4" s="1"/>
  <c r="D417" i="4"/>
  <c r="C417" i="4" s="1"/>
  <c r="E416" i="4"/>
  <c r="D416" i="4"/>
  <c r="C416" i="4"/>
  <c r="E414" i="4"/>
  <c r="D414" i="4"/>
  <c r="E413" i="4"/>
  <c r="D413" i="4"/>
  <c r="C413" i="4" s="1"/>
  <c r="E412" i="4"/>
  <c r="D412" i="4"/>
  <c r="C412" i="4" s="1"/>
  <c r="E411" i="4"/>
  <c r="D411" i="4"/>
  <c r="C411" i="4" s="1"/>
  <c r="E410" i="4"/>
  <c r="D410" i="4"/>
  <c r="C410" i="4" s="1"/>
  <c r="E409" i="4"/>
  <c r="D409" i="4"/>
  <c r="C409" i="4" s="1"/>
  <c r="E408" i="4"/>
  <c r="D408" i="4"/>
  <c r="C408" i="4"/>
  <c r="E407" i="4"/>
  <c r="D407" i="4"/>
  <c r="C407" i="4" s="1"/>
  <c r="E406" i="4"/>
  <c r="E405" i="4"/>
  <c r="D405" i="4"/>
  <c r="C405" i="4" s="1"/>
  <c r="E404" i="4"/>
  <c r="D404" i="4"/>
  <c r="C404" i="4" s="1"/>
  <c r="E403" i="4"/>
  <c r="D403" i="4"/>
  <c r="C403" i="4"/>
  <c r="E402" i="4"/>
  <c r="D402" i="4"/>
  <c r="C402" i="4" s="1"/>
  <c r="E401" i="4"/>
  <c r="E399" i="4"/>
  <c r="D399" i="4"/>
  <c r="C399" i="4" s="1"/>
  <c r="E398" i="4"/>
  <c r="E397" i="4"/>
  <c r="D397" i="4"/>
  <c r="C397" i="4" s="1"/>
  <c r="E396" i="4"/>
  <c r="D396" i="4"/>
  <c r="C396" i="4" s="1"/>
  <c r="E395" i="4"/>
  <c r="D395" i="4"/>
  <c r="C395" i="4"/>
  <c r="E394" i="4"/>
  <c r="D394" i="4"/>
  <c r="C394" i="4" s="1"/>
  <c r="E393" i="4"/>
  <c r="D393" i="4"/>
  <c r="E391" i="4"/>
  <c r="D391" i="4"/>
  <c r="C391" i="4" s="1"/>
  <c r="E390" i="4"/>
  <c r="D390" i="4"/>
  <c r="C390" i="4" s="1"/>
  <c r="E389" i="4"/>
  <c r="D389" i="4"/>
  <c r="C389" i="4" s="1"/>
  <c r="E388" i="4"/>
  <c r="D388" i="4"/>
  <c r="C388" i="4"/>
  <c r="E387" i="4"/>
  <c r="D387" i="4"/>
  <c r="C387" i="4" s="1"/>
  <c r="E386" i="4"/>
  <c r="D386" i="4"/>
  <c r="C386" i="4" s="1"/>
  <c r="E385" i="4"/>
  <c r="E384" i="4" s="1"/>
  <c r="D385" i="4"/>
  <c r="E383" i="4"/>
  <c r="D383" i="4"/>
  <c r="C383" i="4" s="1"/>
  <c r="E382" i="4"/>
  <c r="D382" i="4"/>
  <c r="C382" i="4" s="1"/>
  <c r="E381" i="4"/>
  <c r="D381" i="4"/>
  <c r="C381" i="4" s="1"/>
  <c r="E380" i="4"/>
  <c r="D380" i="4"/>
  <c r="C380" i="4" s="1"/>
  <c r="E379" i="4"/>
  <c r="D379" i="4"/>
  <c r="C379" i="4"/>
  <c r="E378" i="4"/>
  <c r="E374" i="4" s="1"/>
  <c r="D378" i="4"/>
  <c r="C378" i="4" s="1"/>
  <c r="E377" i="4"/>
  <c r="D377" i="4"/>
  <c r="C377" i="4" s="1"/>
  <c r="E376" i="4"/>
  <c r="D376" i="4"/>
  <c r="E375" i="4"/>
  <c r="D375" i="4"/>
  <c r="C375" i="4" s="1"/>
  <c r="E373" i="4"/>
  <c r="D373" i="4"/>
  <c r="C373" i="4" s="1"/>
  <c r="E372" i="4"/>
  <c r="D372" i="4"/>
  <c r="C372" i="4" s="1"/>
  <c r="E371" i="4"/>
  <c r="D371" i="4"/>
  <c r="C371" i="4" s="1"/>
  <c r="E370" i="4"/>
  <c r="D370" i="4"/>
  <c r="C370" i="4" s="1"/>
  <c r="E369" i="4"/>
  <c r="D369" i="4"/>
  <c r="C369" i="4" s="1"/>
  <c r="E368" i="4"/>
  <c r="D368" i="4"/>
  <c r="C368" i="4"/>
  <c r="E367" i="4"/>
  <c r="D367" i="4"/>
  <c r="C367" i="4" s="1"/>
  <c r="E366" i="4"/>
  <c r="D366" i="4"/>
  <c r="E365" i="4"/>
  <c r="D365" i="4"/>
  <c r="E363" i="4"/>
  <c r="D363" i="4"/>
  <c r="C363" i="4" s="1"/>
  <c r="E362" i="4"/>
  <c r="D362" i="4"/>
  <c r="E361" i="4"/>
  <c r="D361" i="4"/>
  <c r="C361" i="4" s="1"/>
  <c r="E360" i="4"/>
  <c r="D360" i="4"/>
  <c r="C360" i="4"/>
  <c r="E359" i="4"/>
  <c r="D359" i="4"/>
  <c r="C359" i="4" s="1"/>
  <c r="E358" i="4"/>
  <c r="D358" i="4"/>
  <c r="C358" i="4" s="1"/>
  <c r="E357" i="4"/>
  <c r="D357" i="4"/>
  <c r="C357" i="4" s="1"/>
  <c r="E356" i="4"/>
  <c r="D356" i="4"/>
  <c r="C356" i="4"/>
  <c r="E355" i="4"/>
  <c r="D355" i="4"/>
  <c r="C355" i="4" s="1"/>
  <c r="E354" i="4"/>
  <c r="D354" i="4"/>
  <c r="E353" i="4"/>
  <c r="D353" i="4"/>
  <c r="C353" i="4" s="1"/>
  <c r="E352" i="4"/>
  <c r="D352" i="4"/>
  <c r="C352" i="4" s="1"/>
  <c r="E351" i="4"/>
  <c r="D351" i="4"/>
  <c r="C351" i="4" s="1"/>
  <c r="E350" i="4"/>
  <c r="D350" i="4"/>
  <c r="C350" i="4" s="1"/>
  <c r="E349" i="4"/>
  <c r="E348" i="4" s="1"/>
  <c r="D349" i="4"/>
  <c r="E347" i="4"/>
  <c r="D347" i="4"/>
  <c r="C347" i="4"/>
  <c r="E346" i="4"/>
  <c r="D346" i="4"/>
  <c r="C346" i="4" s="1"/>
  <c r="E345" i="4"/>
  <c r="D345" i="4"/>
  <c r="C345" i="4" s="1"/>
  <c r="E344" i="4"/>
  <c r="D344" i="4"/>
  <c r="C344" i="4" s="1"/>
  <c r="E343" i="4"/>
  <c r="D343" i="4"/>
  <c r="C343" i="4" s="1"/>
  <c r="E342" i="4"/>
  <c r="D342" i="4"/>
  <c r="E341" i="4"/>
  <c r="D341" i="4"/>
  <c r="C341" i="4" s="1"/>
  <c r="E340" i="4"/>
  <c r="D340" i="4"/>
  <c r="C340" i="4" s="1"/>
  <c r="E338" i="4"/>
  <c r="D338" i="4"/>
  <c r="E337" i="4"/>
  <c r="D337" i="4"/>
  <c r="C337" i="4" s="1"/>
  <c r="E336" i="4"/>
  <c r="D336" i="4"/>
  <c r="C336" i="4"/>
  <c r="E335" i="4"/>
  <c r="D335" i="4"/>
  <c r="C335" i="4" s="1"/>
  <c r="E334" i="4"/>
  <c r="D334" i="4"/>
  <c r="C334" i="4" s="1"/>
  <c r="E333" i="4"/>
  <c r="E331" i="4" s="1"/>
  <c r="D333" i="4"/>
  <c r="E332" i="4"/>
  <c r="D332" i="4"/>
  <c r="C332" i="4" s="1"/>
  <c r="E330" i="4"/>
  <c r="D330" i="4"/>
  <c r="C330" i="4" s="1"/>
  <c r="E329" i="4"/>
  <c r="D329" i="4"/>
  <c r="E328" i="4"/>
  <c r="D328" i="4"/>
  <c r="C328" i="4"/>
  <c r="E327" i="4"/>
  <c r="D327" i="4"/>
  <c r="C327" i="4" s="1"/>
  <c r="E326" i="4"/>
  <c r="D326" i="4"/>
  <c r="E325" i="4"/>
  <c r="D325" i="4"/>
  <c r="E323" i="4"/>
  <c r="D323" i="4"/>
  <c r="C323" i="4"/>
  <c r="E322" i="4"/>
  <c r="D322" i="4"/>
  <c r="C322" i="4" s="1"/>
  <c r="E321" i="4"/>
  <c r="D321" i="4"/>
  <c r="C321" i="4" s="1"/>
  <c r="E320" i="4"/>
  <c r="D320" i="4"/>
  <c r="C320" i="4" s="1"/>
  <c r="E319" i="4"/>
  <c r="D319" i="4"/>
  <c r="C319" i="4" s="1"/>
  <c r="E318" i="4"/>
  <c r="D318" i="4"/>
  <c r="C318" i="4" s="1"/>
  <c r="E317" i="4"/>
  <c r="D317" i="4"/>
  <c r="C317" i="4" s="1"/>
  <c r="E316" i="4"/>
  <c r="D316" i="4"/>
  <c r="C316" i="4" s="1"/>
  <c r="E315" i="4"/>
  <c r="D315" i="4"/>
  <c r="C315" i="4" s="1"/>
  <c r="E314" i="4"/>
  <c r="D314" i="4"/>
  <c r="C314" i="4" s="1"/>
  <c r="E313" i="4"/>
  <c r="E312" i="4"/>
  <c r="D312" i="4"/>
  <c r="E311" i="4"/>
  <c r="D311" i="4"/>
  <c r="C311" i="4" s="1"/>
  <c r="E310" i="4"/>
  <c r="E308" i="4"/>
  <c r="D308" i="4"/>
  <c r="D307" i="4" s="1"/>
  <c r="C307" i="4" s="1"/>
  <c r="E307" i="4"/>
  <c r="E306" i="4"/>
  <c r="D306" i="4"/>
  <c r="C306" i="4" s="1"/>
  <c r="E305" i="4"/>
  <c r="D305" i="4"/>
  <c r="C305" i="4" s="1"/>
  <c r="E304" i="4"/>
  <c r="D304" i="4"/>
  <c r="C304" i="4" s="1"/>
  <c r="E303" i="4"/>
  <c r="D303" i="4"/>
  <c r="C303" i="4" s="1"/>
  <c r="E302" i="4"/>
  <c r="D302" i="4"/>
  <c r="C302" i="4" s="1"/>
  <c r="E301" i="4"/>
  <c r="D301" i="4"/>
  <c r="C301" i="4" s="1"/>
  <c r="E300" i="4"/>
  <c r="D300" i="4"/>
  <c r="C300" i="4" s="1"/>
  <c r="E299" i="4"/>
  <c r="D299" i="4"/>
  <c r="C299" i="4"/>
  <c r="E298" i="4"/>
  <c r="E297" i="4" s="1"/>
  <c r="D298" i="4"/>
  <c r="E296" i="4"/>
  <c r="D296" i="4"/>
  <c r="C296" i="4" s="1"/>
  <c r="E294" i="4"/>
  <c r="E293" i="4" s="1"/>
  <c r="D294" i="4"/>
  <c r="D293" i="4" s="1"/>
  <c r="C293" i="4" s="1"/>
  <c r="E292" i="4"/>
  <c r="D292" i="4"/>
  <c r="D291" i="4" s="1"/>
  <c r="E289" i="4"/>
  <c r="D289" i="4"/>
  <c r="D288" i="4" s="1"/>
  <c r="E288" i="4"/>
  <c r="E287" i="4"/>
  <c r="D287" i="4"/>
  <c r="C287" i="4" s="1"/>
  <c r="E286" i="4"/>
  <c r="D286" i="4"/>
  <c r="C286" i="4" s="1"/>
  <c r="E285" i="4"/>
  <c r="D285" i="4"/>
  <c r="C285" i="4" s="1"/>
  <c r="E284" i="4"/>
  <c r="D284" i="4"/>
  <c r="E283" i="4"/>
  <c r="D283" i="4"/>
  <c r="E281" i="4"/>
  <c r="D281" i="4"/>
  <c r="C281" i="4"/>
  <c r="E280" i="4"/>
  <c r="D280" i="4"/>
  <c r="E279" i="4"/>
  <c r="D279" i="4"/>
  <c r="C279" i="4" s="1"/>
  <c r="E278" i="4"/>
  <c r="E277" i="4" s="1"/>
  <c r="D278" i="4"/>
  <c r="C278" i="4" s="1"/>
  <c r="E276" i="4"/>
  <c r="D276" i="4"/>
  <c r="D275" i="4"/>
  <c r="E274" i="4"/>
  <c r="D274" i="4"/>
  <c r="C274" i="4" s="1"/>
  <c r="E273" i="4"/>
  <c r="D273" i="4"/>
  <c r="C273" i="4" s="1"/>
  <c r="E272" i="4"/>
  <c r="D272" i="4"/>
  <c r="E271" i="4"/>
  <c r="D271" i="4"/>
  <c r="E269" i="4"/>
  <c r="D269" i="4"/>
  <c r="C269" i="4"/>
  <c r="E268" i="4"/>
  <c r="D268" i="4"/>
  <c r="E267" i="4"/>
  <c r="D267" i="4"/>
  <c r="C267" i="4" s="1"/>
  <c r="E266" i="4"/>
  <c r="D266" i="4"/>
  <c r="C266" i="4" s="1"/>
  <c r="E265" i="4"/>
  <c r="D265" i="4"/>
  <c r="E263" i="4"/>
  <c r="D263" i="4"/>
  <c r="C263" i="4" s="1"/>
  <c r="E262" i="4"/>
  <c r="E261" i="4" s="1"/>
  <c r="D262" i="4"/>
  <c r="C262" i="4"/>
  <c r="E260" i="4"/>
  <c r="D260" i="4"/>
  <c r="E259" i="4"/>
  <c r="D259" i="4"/>
  <c r="E257" i="4"/>
  <c r="D257" i="4"/>
  <c r="C257" i="4" s="1"/>
  <c r="E256" i="4"/>
  <c r="D256" i="4"/>
  <c r="E255" i="4"/>
  <c r="D255" i="4"/>
  <c r="C255" i="4" s="1"/>
  <c r="E254" i="4"/>
  <c r="D254" i="4"/>
  <c r="E253" i="4"/>
  <c r="D253" i="4"/>
  <c r="C253" i="4" s="1"/>
  <c r="E252" i="4"/>
  <c r="D252" i="4"/>
  <c r="E249" i="4"/>
  <c r="D249" i="4"/>
  <c r="C249" i="4" s="1"/>
  <c r="E248" i="4"/>
  <c r="D248" i="4"/>
  <c r="D247" i="4"/>
  <c r="E246" i="4"/>
  <c r="D246" i="4"/>
  <c r="C246" i="4" s="1"/>
  <c r="E245" i="4"/>
  <c r="D245" i="4"/>
  <c r="C245" i="4"/>
  <c r="E244" i="4"/>
  <c r="D244" i="4"/>
  <c r="E243" i="4"/>
  <c r="D243" i="4"/>
  <c r="C243" i="4" s="1"/>
  <c r="E242" i="4"/>
  <c r="D242" i="4"/>
  <c r="C242" i="4" s="1"/>
  <c r="E241" i="4"/>
  <c r="D241" i="4"/>
  <c r="C241" i="4" s="1"/>
  <c r="E240" i="4"/>
  <c r="D240" i="4"/>
  <c r="E239" i="4"/>
  <c r="D239" i="4"/>
  <c r="C239" i="4" s="1"/>
  <c r="E238" i="4"/>
  <c r="D238" i="4"/>
  <c r="C238" i="4" s="1"/>
  <c r="E237" i="4"/>
  <c r="D237" i="4"/>
  <c r="C237" i="4"/>
  <c r="E236" i="4"/>
  <c r="D236" i="4"/>
  <c r="E235" i="4"/>
  <c r="D235" i="4"/>
  <c r="C235" i="4" s="1"/>
  <c r="E234" i="4"/>
  <c r="D234" i="4"/>
  <c r="C234" i="4" s="1"/>
  <c r="E233" i="4"/>
  <c r="D233" i="4"/>
  <c r="C233" i="4" s="1"/>
  <c r="E232" i="4"/>
  <c r="E231" i="4"/>
  <c r="D231" i="4"/>
  <c r="C231" i="4" s="1"/>
  <c r="E230" i="4"/>
  <c r="D230" i="4"/>
  <c r="C230" i="4" s="1"/>
  <c r="E229" i="4"/>
  <c r="D229" i="4"/>
  <c r="C229" i="4" s="1"/>
  <c r="E228" i="4"/>
  <c r="D228" i="4"/>
  <c r="E227" i="4"/>
  <c r="E225" i="4" s="1"/>
  <c r="D227" i="4"/>
  <c r="E226" i="4"/>
  <c r="D226" i="4"/>
  <c r="C226" i="4" s="1"/>
  <c r="E224" i="4"/>
  <c r="D224" i="4"/>
  <c r="C224" i="4"/>
  <c r="E223" i="4"/>
  <c r="D223" i="4"/>
  <c r="E222" i="4"/>
  <c r="D222" i="4"/>
  <c r="C222" i="4" s="1"/>
  <c r="E221" i="4"/>
  <c r="D221" i="4"/>
  <c r="C221" i="4" s="1"/>
  <c r="E220" i="4"/>
  <c r="D220" i="4"/>
  <c r="E218" i="4"/>
  <c r="D218" i="4"/>
  <c r="C218" i="4" s="1"/>
  <c r="E217" i="4"/>
  <c r="D217" i="4"/>
  <c r="C217" i="4"/>
  <c r="E216" i="4"/>
  <c r="D216" i="4"/>
  <c r="C216" i="4" s="1"/>
  <c r="E215" i="4"/>
  <c r="D215" i="4"/>
  <c r="E214" i="4"/>
  <c r="D214" i="4"/>
  <c r="E212" i="4"/>
  <c r="D212" i="4"/>
  <c r="C212" i="4" s="1"/>
  <c r="E211" i="4"/>
  <c r="D211" i="4"/>
  <c r="E210" i="4"/>
  <c r="D210" i="4"/>
  <c r="C210" i="4" s="1"/>
  <c r="E209" i="4"/>
  <c r="D209" i="4"/>
  <c r="C209" i="4"/>
  <c r="E208" i="4"/>
  <c r="D208" i="4"/>
  <c r="C208" i="4" s="1"/>
  <c r="E207" i="4"/>
  <c r="D207" i="4"/>
  <c r="E206" i="4"/>
  <c r="E205" i="4" s="1"/>
  <c r="D206" i="4"/>
  <c r="E204" i="4"/>
  <c r="D204" i="4"/>
  <c r="C204" i="4" s="1"/>
  <c r="E203" i="4"/>
  <c r="C203" i="4" s="1"/>
  <c r="D203" i="4"/>
  <c r="E202" i="4"/>
  <c r="D202" i="4"/>
  <c r="C202" i="4" s="1"/>
  <c r="E201" i="4"/>
  <c r="D201" i="4"/>
  <c r="C201" i="4"/>
  <c r="E200" i="4"/>
  <c r="D200" i="4"/>
  <c r="C200" i="4" s="1"/>
  <c r="E199" i="4"/>
  <c r="D199" i="4"/>
  <c r="E197" i="4"/>
  <c r="D197" i="4"/>
  <c r="C197" i="4" s="1"/>
  <c r="E196" i="4"/>
  <c r="D196" i="4"/>
  <c r="C196" i="4" s="1"/>
  <c r="E195" i="4"/>
  <c r="C195" i="4" s="1"/>
  <c r="D195" i="4"/>
  <c r="E194" i="4"/>
  <c r="D194" i="4"/>
  <c r="C194" i="4" s="1"/>
  <c r="E193" i="4"/>
  <c r="E191" i="4" s="1"/>
  <c r="D193" i="4"/>
  <c r="C193" i="4"/>
  <c r="E192" i="4"/>
  <c r="D192" i="4"/>
  <c r="C192" i="4" s="1"/>
  <c r="E190" i="4"/>
  <c r="D190" i="4"/>
  <c r="E189" i="4"/>
  <c r="D189" i="4"/>
  <c r="C189" i="4" s="1"/>
  <c r="E188" i="4"/>
  <c r="D188" i="4"/>
  <c r="C188" i="4" s="1"/>
  <c r="E187" i="4"/>
  <c r="D187" i="4"/>
  <c r="C187" i="4" s="1"/>
  <c r="E186" i="4"/>
  <c r="C186" i="4" s="1"/>
  <c r="D186" i="4"/>
  <c r="E185" i="4"/>
  <c r="E184" i="4" s="1"/>
  <c r="D185" i="4"/>
  <c r="E183" i="4"/>
  <c r="D183" i="4"/>
  <c r="C183" i="4"/>
  <c r="E182" i="4"/>
  <c r="D182" i="4"/>
  <c r="E181" i="4"/>
  <c r="D181" i="4"/>
  <c r="C181" i="4" s="1"/>
  <c r="E180" i="4"/>
  <c r="D180" i="4"/>
  <c r="C180" i="4" s="1"/>
  <c r="E179" i="4"/>
  <c r="D179" i="4"/>
  <c r="C179" i="4" s="1"/>
  <c r="E178" i="4"/>
  <c r="D178" i="4"/>
  <c r="E176" i="4"/>
  <c r="D176" i="4"/>
  <c r="C176" i="4" s="1"/>
  <c r="E175" i="4"/>
  <c r="D175" i="4"/>
  <c r="C175" i="4" s="1"/>
  <c r="E174" i="4"/>
  <c r="C174" i="4" s="1"/>
  <c r="D174" i="4"/>
  <c r="E173" i="4"/>
  <c r="D173" i="4"/>
  <c r="C173" i="4" s="1"/>
  <c r="E172" i="4"/>
  <c r="D172" i="4"/>
  <c r="C172" i="4"/>
  <c r="E171" i="4"/>
  <c r="D171" i="4"/>
  <c r="E170" i="4"/>
  <c r="E169" i="4"/>
  <c r="D169" i="4"/>
  <c r="C169" i="4" s="1"/>
  <c r="E168" i="4"/>
  <c r="D168" i="4"/>
  <c r="C168" i="4"/>
  <c r="E167" i="4"/>
  <c r="D167" i="4"/>
  <c r="C167" i="4" s="1"/>
  <c r="E166" i="4"/>
  <c r="D166" i="4"/>
  <c r="E165" i="4"/>
  <c r="D165" i="4"/>
  <c r="E163" i="4"/>
  <c r="D163" i="4"/>
  <c r="C163" i="4" s="1"/>
  <c r="E162" i="4"/>
  <c r="C162" i="4" s="1"/>
  <c r="D162" i="4"/>
  <c r="E161" i="4"/>
  <c r="D161" i="4"/>
  <c r="C161" i="4" s="1"/>
  <c r="E160" i="4"/>
  <c r="D160" i="4"/>
  <c r="C160" i="4"/>
  <c r="E159" i="4"/>
  <c r="D159" i="4"/>
  <c r="C159" i="4" s="1"/>
  <c r="E158" i="4"/>
  <c r="D158" i="4"/>
  <c r="E157" i="4"/>
  <c r="E156" i="4" s="1"/>
  <c r="D157" i="4"/>
  <c r="E155" i="4"/>
  <c r="D155" i="4"/>
  <c r="C155" i="4" s="1"/>
  <c r="E154" i="4"/>
  <c r="D154" i="4"/>
  <c r="E153" i="4"/>
  <c r="D153" i="4"/>
  <c r="C153" i="4" s="1"/>
  <c r="E152" i="4"/>
  <c r="D152" i="4"/>
  <c r="C152" i="4" s="1"/>
  <c r="E151" i="4"/>
  <c r="D151" i="4"/>
  <c r="C151" i="4"/>
  <c r="E150" i="4"/>
  <c r="D150" i="4"/>
  <c r="E148" i="4"/>
  <c r="D148" i="4"/>
  <c r="C148" i="4" s="1"/>
  <c r="E147" i="4"/>
  <c r="D147" i="4"/>
  <c r="C147" i="4" s="1"/>
  <c r="E146" i="4"/>
  <c r="D146" i="4"/>
  <c r="E145" i="4"/>
  <c r="D145" i="4"/>
  <c r="C145" i="4" s="1"/>
  <c r="E144" i="4"/>
  <c r="D144" i="4"/>
  <c r="C144" i="4" s="1"/>
  <c r="E143" i="4"/>
  <c r="D143" i="4"/>
  <c r="C143" i="4" s="1"/>
  <c r="E142" i="4"/>
  <c r="D142" i="4"/>
  <c r="E141" i="4"/>
  <c r="D141" i="4"/>
  <c r="C141" i="4" s="1"/>
  <c r="E140" i="4"/>
  <c r="D140" i="4"/>
  <c r="C140" i="4" s="1"/>
  <c r="E139" i="4"/>
  <c r="D139" i="4"/>
  <c r="C139" i="4" s="1"/>
  <c r="E138" i="4"/>
  <c r="C138" i="4" s="1"/>
  <c r="D138" i="4"/>
  <c r="E137" i="4"/>
  <c r="E136" i="4" s="1"/>
  <c r="D137" i="4"/>
  <c r="E135" i="4"/>
  <c r="D135" i="4"/>
  <c r="C135" i="4"/>
  <c r="E134" i="4"/>
  <c r="D134" i="4"/>
  <c r="E133" i="4"/>
  <c r="D133" i="4"/>
  <c r="C133" i="4" s="1"/>
  <c r="E132" i="4"/>
  <c r="D132" i="4"/>
  <c r="C132" i="4" s="1"/>
  <c r="E131" i="4"/>
  <c r="D131" i="4"/>
  <c r="C131" i="4" s="1"/>
  <c r="E130" i="4"/>
  <c r="D130" i="4"/>
  <c r="E129" i="4"/>
  <c r="D129" i="4"/>
  <c r="C129" i="4" s="1"/>
  <c r="E128" i="4"/>
  <c r="D128" i="4"/>
  <c r="C128" i="4"/>
  <c r="E127" i="4"/>
  <c r="D127" i="4"/>
  <c r="C127" i="4" s="1"/>
  <c r="E126" i="4"/>
  <c r="D126" i="4"/>
  <c r="E124" i="4"/>
  <c r="D124" i="4"/>
  <c r="C124" i="4" s="1"/>
  <c r="E123" i="4"/>
  <c r="D123" i="4"/>
  <c r="C123" i="4" s="1"/>
  <c r="E122" i="4"/>
  <c r="D122" i="4"/>
  <c r="E121" i="4"/>
  <c r="D121" i="4"/>
  <c r="C121" i="4" s="1"/>
  <c r="E120" i="4"/>
  <c r="D120" i="4"/>
  <c r="C120" i="4" s="1"/>
  <c r="E119" i="4"/>
  <c r="D119" i="4"/>
  <c r="C119" i="4" s="1"/>
  <c r="E118" i="4"/>
  <c r="D118" i="4"/>
  <c r="E117" i="4"/>
  <c r="D117" i="4"/>
  <c r="E115" i="4"/>
  <c r="D115" i="4"/>
  <c r="C115" i="4"/>
  <c r="E114" i="4"/>
  <c r="D114" i="4"/>
  <c r="E113" i="4"/>
  <c r="D113" i="4"/>
  <c r="C113" i="4" s="1"/>
  <c r="E112" i="4"/>
  <c r="D112" i="4"/>
  <c r="C112" i="4" s="1"/>
  <c r="E111" i="4"/>
  <c r="D111" i="4"/>
  <c r="C111" i="4"/>
  <c r="E110" i="4"/>
  <c r="D110" i="4"/>
  <c r="E109" i="4"/>
  <c r="D109" i="4"/>
  <c r="C109" i="4" s="1"/>
  <c r="E108" i="4"/>
  <c r="D108" i="4"/>
  <c r="C108" i="4" s="1"/>
  <c r="E107" i="4"/>
  <c r="D107" i="4"/>
  <c r="C107" i="4" s="1"/>
  <c r="E106" i="4"/>
  <c r="E105" i="4"/>
  <c r="D105" i="4"/>
  <c r="C105" i="4" s="1"/>
  <c r="E104" i="4"/>
  <c r="D104" i="4"/>
  <c r="C104" i="4" s="1"/>
  <c r="E103" i="4"/>
  <c r="D103" i="4"/>
  <c r="C103" i="4" s="1"/>
  <c r="E102" i="4"/>
  <c r="D102" i="4"/>
  <c r="E101" i="4"/>
  <c r="D101" i="4"/>
  <c r="C101" i="4" s="1"/>
  <c r="E100" i="4"/>
  <c r="D100" i="4"/>
  <c r="C100" i="4"/>
  <c r="E99" i="4"/>
  <c r="D99" i="4"/>
  <c r="C99" i="4" s="1"/>
  <c r="E98" i="4"/>
  <c r="C98" i="4" s="1"/>
  <c r="D98" i="4"/>
  <c r="E97" i="4"/>
  <c r="D97" i="4"/>
  <c r="C97" i="4" s="1"/>
  <c r="E96" i="4"/>
  <c r="D96" i="4"/>
  <c r="C96" i="4"/>
  <c r="E95" i="4"/>
  <c r="D95" i="4"/>
  <c r="C95" i="4" s="1"/>
  <c r="E94" i="4"/>
  <c r="D94" i="4"/>
  <c r="E92" i="4"/>
  <c r="D92" i="4"/>
  <c r="C92" i="4" s="1"/>
  <c r="E91" i="4"/>
  <c r="D91" i="4"/>
  <c r="C91" i="4" s="1"/>
  <c r="E90" i="4"/>
  <c r="D90" i="4"/>
  <c r="E89" i="4"/>
  <c r="D89" i="4"/>
  <c r="C89" i="4" s="1"/>
  <c r="E88" i="4"/>
  <c r="D88" i="4"/>
  <c r="C88" i="4"/>
  <c r="E87" i="4"/>
  <c r="D87" i="4"/>
  <c r="C87" i="4" s="1"/>
  <c r="E86" i="4"/>
  <c r="D86" i="4"/>
  <c r="E85" i="4"/>
  <c r="D85" i="4"/>
  <c r="E83" i="4"/>
  <c r="D83" i="4"/>
  <c r="C83" i="4" s="1"/>
  <c r="E82" i="4"/>
  <c r="D82" i="4"/>
  <c r="E81" i="4"/>
  <c r="D81" i="4"/>
  <c r="C81" i="4" s="1"/>
  <c r="E80" i="4"/>
  <c r="D80" i="4"/>
  <c r="C80" i="4"/>
  <c r="E79" i="4"/>
  <c r="D79" i="4"/>
  <c r="C79" i="4" s="1"/>
  <c r="E78" i="4"/>
  <c r="D78" i="4"/>
  <c r="E77" i="4"/>
  <c r="D77" i="4"/>
  <c r="C77" i="4" s="1"/>
  <c r="E76" i="4"/>
  <c r="D76" i="4"/>
  <c r="C76" i="4" s="1"/>
  <c r="E75" i="4"/>
  <c r="D75" i="4"/>
  <c r="C75" i="4"/>
  <c r="E74" i="4"/>
  <c r="D74" i="4"/>
  <c r="E73" i="4"/>
  <c r="E72" i="4" s="1"/>
  <c r="D73" i="4"/>
  <c r="E71" i="4"/>
  <c r="D71" i="4"/>
  <c r="C71" i="4" s="1"/>
  <c r="E70" i="4"/>
  <c r="E69" i="4"/>
  <c r="D69" i="4"/>
  <c r="C69" i="4" s="1"/>
  <c r="E68" i="4"/>
  <c r="D68" i="4"/>
  <c r="C68" i="4" s="1"/>
  <c r="E67" i="4"/>
  <c r="D67" i="4"/>
  <c r="C67" i="4" s="1"/>
  <c r="E66" i="4"/>
  <c r="D66" i="4"/>
  <c r="E65" i="4"/>
  <c r="D65" i="4"/>
  <c r="C65" i="4" s="1"/>
  <c r="E64" i="4"/>
  <c r="D64" i="4"/>
  <c r="C64" i="4" s="1"/>
  <c r="E63" i="4"/>
  <c r="D63" i="4"/>
  <c r="C63" i="4"/>
  <c r="E62" i="4"/>
  <c r="D62" i="4"/>
  <c r="E60" i="4"/>
  <c r="D60" i="4"/>
  <c r="C60" i="4" s="1"/>
  <c r="E59" i="4"/>
  <c r="D59" i="4"/>
  <c r="C59" i="4" s="1"/>
  <c r="E58" i="4"/>
  <c r="D58" i="4"/>
  <c r="E57" i="4"/>
  <c r="D57" i="4"/>
  <c r="C57" i="4" s="1"/>
  <c r="E56" i="4"/>
  <c r="D56" i="4"/>
  <c r="C56" i="4" s="1"/>
  <c r="E55" i="4"/>
  <c r="D55" i="4"/>
  <c r="C55" i="4" s="1"/>
  <c r="E54" i="4"/>
  <c r="D54" i="4"/>
  <c r="C54" i="4" s="1"/>
  <c r="E53" i="4"/>
  <c r="D53" i="4"/>
  <c r="E52" i="4"/>
  <c r="D52" i="4"/>
  <c r="C52" i="4"/>
  <c r="E51" i="4"/>
  <c r="D51" i="4"/>
  <c r="C51" i="4" s="1"/>
  <c r="E50" i="4"/>
  <c r="E49" i="4"/>
  <c r="D49" i="4"/>
  <c r="C49" i="4" s="1"/>
  <c r="E48" i="4"/>
  <c r="D48" i="4"/>
  <c r="C48" i="4"/>
  <c r="E47" i="4"/>
  <c r="D47" i="4"/>
  <c r="C47" i="4" s="1"/>
  <c r="E46" i="4"/>
  <c r="D46" i="4"/>
  <c r="C46" i="4" s="1"/>
  <c r="E45" i="4"/>
  <c r="D45" i="4"/>
  <c r="C45" i="4" s="1"/>
  <c r="E44" i="4"/>
  <c r="D44" i="4"/>
  <c r="C44" i="4" s="1"/>
  <c r="E43" i="4"/>
  <c r="D43" i="4"/>
  <c r="C43" i="4" s="1"/>
  <c r="E42" i="4"/>
  <c r="D42" i="4"/>
  <c r="E41" i="4"/>
  <c r="D41" i="4"/>
  <c r="E40" i="4"/>
  <c r="E39" i="4" s="1"/>
  <c r="D40" i="4"/>
  <c r="C40" i="4" s="1"/>
  <c r="E38" i="4"/>
  <c r="D38" i="4"/>
  <c r="E37" i="4"/>
  <c r="D37" i="4"/>
  <c r="C37" i="4" s="1"/>
  <c r="E36" i="4"/>
  <c r="D36" i="4"/>
  <c r="C36" i="4" s="1"/>
  <c r="E35" i="4"/>
  <c r="D35" i="4"/>
  <c r="C35" i="4" s="1"/>
  <c r="E34" i="4"/>
  <c r="C34" i="4" s="1"/>
  <c r="D34" i="4"/>
  <c r="E33" i="4"/>
  <c r="D33" i="4"/>
  <c r="C33" i="4" s="1"/>
  <c r="E32" i="4"/>
  <c r="D32" i="4"/>
  <c r="C32" i="4"/>
  <c r="E31" i="4"/>
  <c r="D31" i="4"/>
  <c r="C31" i="4" s="1"/>
  <c r="E30" i="4"/>
  <c r="D30" i="4"/>
  <c r="E29" i="4"/>
  <c r="D29" i="4"/>
  <c r="E27" i="4"/>
  <c r="D27" i="4"/>
  <c r="C27" i="4" s="1"/>
  <c r="E26" i="4"/>
  <c r="D26" i="4"/>
  <c r="E25" i="4"/>
  <c r="D25" i="4"/>
  <c r="C25" i="4" s="1"/>
  <c r="E24" i="4"/>
  <c r="D24" i="4"/>
  <c r="C24" i="4" s="1"/>
  <c r="E23" i="4"/>
  <c r="D23" i="4"/>
  <c r="C23" i="4" s="1"/>
  <c r="E22" i="4"/>
  <c r="D22" i="4"/>
  <c r="C22" i="4" s="1"/>
  <c r="E21" i="4"/>
  <c r="D21" i="4"/>
  <c r="C21" i="4" s="1"/>
  <c r="E20" i="4"/>
  <c r="E19" i="4" s="1"/>
  <c r="D20" i="4"/>
  <c r="C20" i="4"/>
  <c r="E18" i="4"/>
  <c r="D18" i="4"/>
  <c r="E17" i="4"/>
  <c r="D17" i="4"/>
  <c r="C17" i="4" s="1"/>
  <c r="E16" i="4"/>
  <c r="D16" i="4"/>
  <c r="C16" i="4" s="1"/>
  <c r="E15" i="4"/>
  <c r="D15" i="4"/>
  <c r="C15" i="4" s="1"/>
  <c r="E14" i="4"/>
  <c r="D14" i="4"/>
  <c r="E13" i="4"/>
  <c r="D13" i="4"/>
  <c r="C13" i="4" s="1"/>
  <c r="E12" i="4"/>
  <c r="D12" i="4"/>
  <c r="C12" i="4" s="1"/>
  <c r="E11" i="4"/>
  <c r="D11" i="4"/>
  <c r="C11" i="4"/>
  <c r="E10" i="4"/>
  <c r="D10" i="4"/>
  <c r="E9" i="4"/>
  <c r="D9" i="4"/>
  <c r="C9" i="4" s="1"/>
  <c r="E8" i="4"/>
  <c r="D8" i="4"/>
  <c r="D28" i="8"/>
  <c r="D24" i="8"/>
  <c r="D15" i="8"/>
  <c r="D10" i="8"/>
  <c r="B11" i="9"/>
  <c r="B8" i="9"/>
  <c r="B7" i="9"/>
  <c r="C158" i="4" l="1"/>
  <c r="C182" i="4"/>
  <c r="C223" i="4"/>
  <c r="C294" i="4"/>
  <c r="D324" i="4"/>
  <c r="D398" i="4"/>
  <c r="C398" i="4" s="1"/>
  <c r="D561" i="4"/>
  <c r="C563" i="4"/>
  <c r="D754" i="4"/>
  <c r="C754" i="4" s="1"/>
  <c r="C882" i="4"/>
  <c r="C890" i="4"/>
  <c r="C981" i="4"/>
  <c r="C985" i="4"/>
  <c r="C1119" i="4"/>
  <c r="C1228" i="4"/>
  <c r="C1230" i="4"/>
  <c r="C1232" i="4"/>
  <c r="C1234" i="4"/>
  <c r="C1236" i="4"/>
  <c r="C1238" i="4"/>
  <c r="C1244" i="4"/>
  <c r="C1248" i="4"/>
  <c r="C1252" i="4"/>
  <c r="C1270" i="4"/>
  <c r="C1274" i="4"/>
  <c r="C1326" i="4"/>
  <c r="C1334" i="4"/>
  <c r="D30" i="7" s="1"/>
  <c r="D30" i="8" s="1"/>
  <c r="C1360" i="4"/>
  <c r="C1382" i="4"/>
  <c r="C1418" i="4"/>
  <c r="C295" i="5"/>
  <c r="D251" i="4"/>
  <c r="D310" i="4"/>
  <c r="D401" i="4"/>
  <c r="D427" i="4"/>
  <c r="D1117" i="4"/>
  <c r="D1419" i="4"/>
  <c r="D7" i="4"/>
  <c r="D125" i="4"/>
  <c r="C134" i="4"/>
  <c r="C146" i="4"/>
  <c r="C268" i="4"/>
  <c r="C308" i="4"/>
  <c r="D445" i="4"/>
  <c r="C445" i="4" s="1"/>
  <c r="D533" i="4"/>
  <c r="C575" i="4"/>
  <c r="C810" i="4"/>
  <c r="C862" i="4"/>
  <c r="C902" i="4"/>
  <c r="C949" i="4"/>
  <c r="D1080" i="4"/>
  <c r="C1095" i="4"/>
  <c r="D1128" i="4"/>
  <c r="C1298" i="4"/>
  <c r="C1374" i="4"/>
  <c r="C1390" i="4"/>
  <c r="C1394" i="4"/>
  <c r="C1406" i="4"/>
  <c r="C1410" i="4"/>
  <c r="C117" i="5"/>
  <c r="C129" i="5"/>
  <c r="E72" i="5"/>
  <c r="C72" i="5" s="1"/>
  <c r="C125" i="5"/>
  <c r="E96" i="5"/>
  <c r="C96" i="5" s="1"/>
  <c r="E176" i="5"/>
  <c r="C98" i="5"/>
  <c r="C121" i="5"/>
  <c r="C141" i="5"/>
  <c r="E7" i="5"/>
  <c r="E6" i="5" s="1"/>
  <c r="D12" i="6" s="1"/>
  <c r="C101" i="5"/>
  <c r="C145" i="5"/>
  <c r="C265" i="5"/>
  <c r="D509" i="4"/>
  <c r="C650" i="4"/>
  <c r="D649" i="4"/>
  <c r="C649" i="4" s="1"/>
  <c r="C683" i="4"/>
  <c r="D681" i="4"/>
  <c r="C681" i="4" s="1"/>
  <c r="C86" i="4"/>
  <c r="C102" i="4"/>
  <c r="C118" i="4"/>
  <c r="C122" i="4"/>
  <c r="C207" i="4"/>
  <c r="C236" i="4"/>
  <c r="C284" i="4"/>
  <c r="D374" i="4"/>
  <c r="C376" i="4"/>
  <c r="D406" i="4"/>
  <c r="D421" i="4"/>
  <c r="C421" i="4" s="1"/>
  <c r="C849" i="4"/>
  <c r="D848" i="4"/>
  <c r="C1064" i="4"/>
  <c r="D1061" i="4"/>
  <c r="C1061" i="4" s="1"/>
  <c r="C662" i="4"/>
  <c r="D661" i="4"/>
  <c r="C661" i="4" s="1"/>
  <c r="C8" i="4"/>
  <c r="C14" i="4"/>
  <c r="D19" i="4"/>
  <c r="C19" i="4" s="1"/>
  <c r="C38" i="4"/>
  <c r="C66" i="4"/>
  <c r="C74" i="4"/>
  <c r="C82" i="4"/>
  <c r="C90" i="4"/>
  <c r="C114" i="4"/>
  <c r="C142" i="4"/>
  <c r="C215" i="4"/>
  <c r="D219" i="4"/>
  <c r="C220" i="4"/>
  <c r="C254" i="4"/>
  <c r="C260" i="4"/>
  <c r="C289" i="4"/>
  <c r="C312" i="4"/>
  <c r="D439" i="4"/>
  <c r="C439" i="4" s="1"/>
  <c r="D495" i="4"/>
  <c r="C495" i="4" s="1"/>
  <c r="C496" i="4"/>
  <c r="D553" i="4"/>
  <c r="D673" i="4"/>
  <c r="C673" i="4" s="1"/>
  <c r="C730" i="4"/>
  <c r="D729" i="4"/>
  <c r="C729" i="4" s="1"/>
  <c r="D860" i="4"/>
  <c r="C860" i="4" s="1"/>
  <c r="D1004" i="4"/>
  <c r="C1004" i="4" s="1"/>
  <c r="C726" i="4"/>
  <c r="D725" i="4"/>
  <c r="C725" i="4" s="1"/>
  <c r="C1046" i="4"/>
  <c r="D1045" i="4"/>
  <c r="C1045" i="4" s="1"/>
  <c r="C10" i="4"/>
  <c r="C18" i="4"/>
  <c r="C30" i="4"/>
  <c r="C78" i="4"/>
  <c r="C110" i="4"/>
  <c r="D170" i="4"/>
  <c r="C190" i="4"/>
  <c r="C228" i="4"/>
  <c r="C244" i="4"/>
  <c r="C256" i="4"/>
  <c r="D264" i="4"/>
  <c r="C265" i="4"/>
  <c r="D331" i="4"/>
  <c r="C331" i="4" s="1"/>
  <c r="C479" i="4"/>
  <c r="C487" i="4"/>
  <c r="C526" i="4"/>
  <c r="D525" i="4"/>
  <c r="C743" i="4"/>
  <c r="D742" i="4"/>
  <c r="D773" i="4"/>
  <c r="C773" i="4" s="1"/>
  <c r="D802" i="4"/>
  <c r="C802" i="4" s="1"/>
  <c r="C803" i="4"/>
  <c r="D850" i="4"/>
  <c r="C850" i="4" s="1"/>
  <c r="C851" i="4"/>
  <c r="D1101" i="4"/>
  <c r="D1144" i="4"/>
  <c r="D1259" i="4"/>
  <c r="D1411" i="4"/>
  <c r="C579" i="4"/>
  <c r="C778" i="4"/>
  <c r="C798" i="4"/>
  <c r="C814" i="4"/>
  <c r="C906" i="4"/>
  <c r="D1087" i="4"/>
  <c r="C1099" i="4"/>
  <c r="C1155" i="4"/>
  <c r="D1160" i="4"/>
  <c r="C126" i="5"/>
  <c r="E124" i="5"/>
  <c r="C130" i="4"/>
  <c r="C154" i="4"/>
  <c r="C166" i="4"/>
  <c r="C211" i="4"/>
  <c r="C240" i="4"/>
  <c r="C272" i="4"/>
  <c r="C280" i="4"/>
  <c r="C491" i="4"/>
  <c r="C846" i="4"/>
  <c r="C854" i="4"/>
  <c r="C866" i="4"/>
  <c r="D886" i="4"/>
  <c r="C894" i="4"/>
  <c r="C989" i="4"/>
  <c r="D1066" i="4"/>
  <c r="C1066" i="4" s="1"/>
  <c r="C1203" i="4"/>
  <c r="D1202" i="4"/>
  <c r="C1202" i="4" s="1"/>
  <c r="C1258" i="4"/>
  <c r="D1405" i="4"/>
  <c r="C1405" i="4" s="1"/>
  <c r="C1434" i="4"/>
  <c r="C66" i="5"/>
  <c r="E67" i="5"/>
  <c r="C67" i="5" s="1"/>
  <c r="C70" i="5"/>
  <c r="E164" i="5"/>
  <c r="C149" i="5"/>
  <c r="C153" i="5"/>
  <c r="E180" i="5"/>
  <c r="C180" i="5" s="1"/>
  <c r="C233" i="5"/>
  <c r="C237" i="5"/>
  <c r="C571" i="4"/>
  <c r="C583" i="4"/>
  <c r="C838" i="4"/>
  <c r="C858" i="4"/>
  <c r="C874" i="4"/>
  <c r="C898" i="4"/>
  <c r="C977" i="4"/>
  <c r="C993" i="4"/>
  <c r="D1035" i="4"/>
  <c r="C1043" i="4"/>
  <c r="C1047" i="4"/>
  <c r="C1051" i="4"/>
  <c r="C1055" i="4"/>
  <c r="C1059" i="4"/>
  <c r="D1138" i="4"/>
  <c r="C1138" i="4" s="1"/>
  <c r="C1146" i="4"/>
  <c r="D1205" i="4"/>
  <c r="C1222" i="4"/>
  <c r="C1294" i="4"/>
  <c r="C1314" i="4"/>
  <c r="C1330" i="4"/>
  <c r="D1340" i="4"/>
  <c r="C1346" i="4"/>
  <c r="C1354" i="4"/>
  <c r="C1366" i="4"/>
  <c r="C1386" i="4"/>
  <c r="C1402" i="4"/>
  <c r="C1414" i="4"/>
  <c r="D1430" i="4"/>
  <c r="C1430" i="4" s="1"/>
  <c r="D1435" i="4"/>
  <c r="C11" i="5"/>
  <c r="C59" i="5"/>
  <c r="E157" i="5"/>
  <c r="C157" i="5" s="1"/>
  <c r="E220" i="5"/>
  <c r="C220" i="5" s="1"/>
  <c r="E281" i="5"/>
  <c r="E280" i="5" s="1"/>
  <c r="D1220" i="4"/>
  <c r="D1240" i="4"/>
  <c r="C1240" i="4" s="1"/>
  <c r="C19" i="5"/>
  <c r="E39" i="5"/>
  <c r="C39" i="5" s="1"/>
  <c r="E54" i="5"/>
  <c r="C54" i="5" s="1"/>
  <c r="C161" i="5"/>
  <c r="C165" i="5"/>
  <c r="C177" i="5"/>
  <c r="E48" i="5"/>
  <c r="C63" i="5"/>
  <c r="C75" i="5"/>
  <c r="C105" i="5"/>
  <c r="E173" i="5"/>
  <c r="C173" i="5" s="1"/>
  <c r="E185" i="5"/>
  <c r="C203" i="5"/>
  <c r="C251" i="5"/>
  <c r="C269" i="5"/>
  <c r="E15" i="5"/>
  <c r="C15" i="5" s="1"/>
  <c r="E21" i="5"/>
  <c r="C21" i="5" s="1"/>
  <c r="E27" i="5"/>
  <c r="C27" i="5" s="1"/>
  <c r="C74" i="5"/>
  <c r="C95" i="5"/>
  <c r="E109" i="5"/>
  <c r="C109" i="5" s="1"/>
  <c r="E133" i="5"/>
  <c r="C133" i="5" s="1"/>
  <c r="C158" i="5"/>
  <c r="C169" i="5"/>
  <c r="C181" i="5"/>
  <c r="C211" i="5"/>
  <c r="C226" i="5"/>
  <c r="C241" i="5"/>
  <c r="C255" i="5"/>
  <c r="C273" i="5"/>
  <c r="C282" i="5"/>
  <c r="C287" i="5"/>
  <c r="C23" i="5"/>
  <c r="E35" i="5"/>
  <c r="C35" i="5" s="1"/>
  <c r="E42" i="5"/>
  <c r="C47" i="5"/>
  <c r="C51" i="5"/>
  <c r="C113" i="5"/>
  <c r="C137" i="5"/>
  <c r="C215" i="5"/>
  <c r="C229" i="5"/>
  <c r="C259" i="5"/>
  <c r="C277" i="5"/>
  <c r="C291" i="5"/>
  <c r="C42" i="4"/>
  <c r="C53" i="4"/>
  <c r="D50" i="4"/>
  <c r="C50" i="4" s="1"/>
  <c r="D106" i="4"/>
  <c r="C106" i="4" s="1"/>
  <c r="E116" i="4"/>
  <c r="C137" i="4"/>
  <c r="D136" i="4"/>
  <c r="C136" i="4" s="1"/>
  <c r="C157" i="4"/>
  <c r="D156" i="4"/>
  <c r="C156" i="4" s="1"/>
  <c r="D177" i="4"/>
  <c r="D191" i="4"/>
  <c r="D198" i="4"/>
  <c r="E213" i="4"/>
  <c r="C248" i="4"/>
  <c r="E247" i="4"/>
  <c r="D277" i="4"/>
  <c r="C277" i="4" s="1"/>
  <c r="C288" i="4"/>
  <c r="D384" i="4"/>
  <c r="C384" i="4" s="1"/>
  <c r="C385" i="4"/>
  <c r="D460" i="4"/>
  <c r="C460" i="4" s="1"/>
  <c r="C461" i="4"/>
  <c r="C601" i="4"/>
  <c r="D598" i="4"/>
  <c r="C598" i="4" s="1"/>
  <c r="D644" i="4"/>
  <c r="C644" i="4" s="1"/>
  <c r="C645" i="4"/>
  <c r="C783" i="4"/>
  <c r="D781" i="4"/>
  <c r="C781" i="4" s="1"/>
  <c r="C29" i="4"/>
  <c r="D28" i="4"/>
  <c r="C62" i="4"/>
  <c r="E61" i="4"/>
  <c r="C73" i="4"/>
  <c r="D72" i="4"/>
  <c r="C72" i="4" s="1"/>
  <c r="C85" i="4"/>
  <c r="D84" i="4"/>
  <c r="C84" i="4" s="1"/>
  <c r="C94" i="4"/>
  <c r="E93" i="4"/>
  <c r="C150" i="4"/>
  <c r="E149" i="4"/>
  <c r="C185" i="4"/>
  <c r="D184" i="4"/>
  <c r="C184" i="4" s="1"/>
  <c r="C206" i="4"/>
  <c r="D205" i="4"/>
  <c r="C205" i="4" s="1"/>
  <c r="C227" i="4"/>
  <c r="D225" i="4"/>
  <c r="C264" i="4"/>
  <c r="C292" i="4"/>
  <c r="E291" i="4"/>
  <c r="D297" i="4"/>
  <c r="C324" i="4"/>
  <c r="C374" i="4"/>
  <c r="D620" i="4"/>
  <c r="C621" i="4"/>
  <c r="C629" i="4"/>
  <c r="D627" i="4"/>
  <c r="C637" i="4"/>
  <c r="D635" i="4"/>
  <c r="E28" i="4"/>
  <c r="C41" i="4"/>
  <c r="D39" i="4"/>
  <c r="C39" i="4" s="1"/>
  <c r="D70" i="4"/>
  <c r="C70" i="4" s="1"/>
  <c r="E84" i="4"/>
  <c r="C165" i="4"/>
  <c r="D164" i="4"/>
  <c r="C164" i="4" s="1"/>
  <c r="C170" i="4"/>
  <c r="C178" i="4"/>
  <c r="E177" i="4"/>
  <c r="C199" i="4"/>
  <c r="E198" i="4"/>
  <c r="C247" i="4"/>
  <c r="C259" i="4"/>
  <c r="D258" i="4"/>
  <c r="C271" i="4"/>
  <c r="D270" i="4"/>
  <c r="C276" i="4"/>
  <c r="E275" i="4"/>
  <c r="C275" i="4" s="1"/>
  <c r="C283" i="4"/>
  <c r="D282" i="4"/>
  <c r="C401" i="4"/>
  <c r="D612" i="4"/>
  <c r="C613" i="4"/>
  <c r="C689" i="4"/>
  <c r="D687" i="4"/>
  <c r="E7" i="4"/>
  <c r="C26" i="4"/>
  <c r="C58" i="4"/>
  <c r="D61" i="4"/>
  <c r="C61" i="4" s="1"/>
  <c r="D93" i="4"/>
  <c r="C93" i="4" s="1"/>
  <c r="C117" i="4"/>
  <c r="D116" i="4"/>
  <c r="C116" i="4" s="1"/>
  <c r="C126" i="4"/>
  <c r="E125" i="4"/>
  <c r="C125" i="4" s="1"/>
  <c r="D149" i="4"/>
  <c r="C149" i="4" s="1"/>
  <c r="E164" i="4"/>
  <c r="C214" i="4"/>
  <c r="D213" i="4"/>
  <c r="C213" i="4" s="1"/>
  <c r="E219" i="4"/>
  <c r="C219" i="4" s="1"/>
  <c r="D232" i="4"/>
  <c r="C232" i="4" s="1"/>
  <c r="C252" i="4"/>
  <c r="E251" i="4"/>
  <c r="E258" i="4"/>
  <c r="D261" i="4"/>
  <c r="C261" i="4" s="1"/>
  <c r="E264" i="4"/>
  <c r="E270" i="4"/>
  <c r="E282" i="4"/>
  <c r="C291" i="4"/>
  <c r="D313" i="4"/>
  <c r="C313" i="4" s="1"/>
  <c r="D544" i="4"/>
  <c r="C545" i="4"/>
  <c r="C605" i="4"/>
  <c r="D602" i="4"/>
  <c r="C602" i="4" s="1"/>
  <c r="C171" i="4"/>
  <c r="C325" i="4"/>
  <c r="D364" i="4"/>
  <c r="C365" i="4"/>
  <c r="C406" i="4"/>
  <c r="C481" i="4"/>
  <c r="D478" i="4"/>
  <c r="C478" i="4" s="1"/>
  <c r="C505" i="4"/>
  <c r="D503" i="4"/>
  <c r="C503" i="4" s="1"/>
  <c r="D668" i="4"/>
  <c r="C668" i="4" s="1"/>
  <c r="C669" i="4"/>
  <c r="C737" i="4"/>
  <c r="D734" i="4"/>
  <c r="C734" i="4" s="1"/>
  <c r="C741" i="4"/>
  <c r="D738" i="4"/>
  <c r="C738" i="4" s="1"/>
  <c r="C761" i="4"/>
  <c r="D759" i="4"/>
  <c r="C310" i="4"/>
  <c r="E324" i="4"/>
  <c r="E339" i="4"/>
  <c r="E364" i="4"/>
  <c r="D392" i="4"/>
  <c r="C393" i="4"/>
  <c r="D415" i="4"/>
  <c r="C415" i="4" s="1"/>
  <c r="E431" i="4"/>
  <c r="D435" i="4"/>
  <c r="C435" i="4" s="1"/>
  <c r="D452" i="4"/>
  <c r="C452" i="4" s="1"/>
  <c r="C453" i="4"/>
  <c r="D455" i="4"/>
  <c r="D468" i="4"/>
  <c r="C469" i="4"/>
  <c r="D483" i="4"/>
  <c r="C483" i="4" s="1"/>
  <c r="C501" i="4"/>
  <c r="D499" i="4"/>
  <c r="C499" i="4" s="1"/>
  <c r="E509" i="4"/>
  <c r="E533" i="4"/>
  <c r="C533" i="4" s="1"/>
  <c r="C553" i="4"/>
  <c r="C569" i="4"/>
  <c r="D566" i="4"/>
  <c r="D664" i="4"/>
  <c r="C664" i="4" s="1"/>
  <c r="C665" i="4"/>
  <c r="D684" i="4"/>
  <c r="C684" i="4" s="1"/>
  <c r="C685" i="4"/>
  <c r="E692" i="4"/>
  <c r="E686" i="4" s="1"/>
  <c r="C709" i="4"/>
  <c r="D706" i="4"/>
  <c r="C706" i="4" s="1"/>
  <c r="C713" i="4"/>
  <c r="D710" i="4"/>
  <c r="C710" i="4" s="1"/>
  <c r="C745" i="4"/>
  <c r="E295" i="4"/>
  <c r="C298" i="4"/>
  <c r="C326" i="4"/>
  <c r="C329" i="4"/>
  <c r="C333" i="4"/>
  <c r="C338" i="4"/>
  <c r="D339" i="4"/>
  <c r="C339" i="4" s="1"/>
  <c r="C342" i="4"/>
  <c r="D348" i="4"/>
  <c r="C348" i="4" s="1"/>
  <c r="C349" i="4"/>
  <c r="C354" i="4"/>
  <c r="C362" i="4"/>
  <c r="C366" i="4"/>
  <c r="E392" i="4"/>
  <c r="C414" i="4"/>
  <c r="C422" i="4"/>
  <c r="E427" i="4"/>
  <c r="C427" i="4" s="1"/>
  <c r="D431" i="4"/>
  <c r="C431" i="4" s="1"/>
  <c r="C434" i="4"/>
  <c r="E445" i="4"/>
  <c r="E468" i="4"/>
  <c r="E454" i="4" s="1"/>
  <c r="D474" i="4"/>
  <c r="C474" i="4" s="1"/>
  <c r="C482" i="4"/>
  <c r="D488" i="4"/>
  <c r="C488" i="4" s="1"/>
  <c r="C489" i="4"/>
  <c r="C506" i="4"/>
  <c r="C518" i="4"/>
  <c r="C525" i="4"/>
  <c r="C542" i="4"/>
  <c r="E544" i="4"/>
  <c r="C550" i="4"/>
  <c r="C554" i="4"/>
  <c r="C561" i="4"/>
  <c r="D580" i="4"/>
  <c r="C580" i="4" s="1"/>
  <c r="C581" i="4"/>
  <c r="D588" i="4"/>
  <c r="C588" i="4" s="1"/>
  <c r="C589" i="4"/>
  <c r="C593" i="4"/>
  <c r="D590" i="4"/>
  <c r="C590" i="4" s="1"/>
  <c r="C610" i="4"/>
  <c r="E612" i="4"/>
  <c r="E565" i="4" s="1"/>
  <c r="C618" i="4"/>
  <c r="E620" i="4"/>
  <c r="C626" i="4"/>
  <c r="E627" i="4"/>
  <c r="C634" i="4"/>
  <c r="E635" i="4"/>
  <c r="C642" i="4"/>
  <c r="D652" i="4"/>
  <c r="C652" i="4" s="1"/>
  <c r="C653" i="4"/>
  <c r="C657" i="4"/>
  <c r="D655" i="4"/>
  <c r="C655" i="4" s="1"/>
  <c r="C670" i="4"/>
  <c r="C674" i="4"/>
  <c r="D692" i="4"/>
  <c r="C692" i="4" s="1"/>
  <c r="C693" i="4"/>
  <c r="C702" i="4"/>
  <c r="C742" i="4"/>
  <c r="C746" i="4"/>
  <c r="C762" i="4"/>
  <c r="C769" i="4"/>
  <c r="D786" i="4"/>
  <c r="C786" i="4" s="1"/>
  <c r="C886" i="4"/>
  <c r="C964" i="4"/>
  <c r="C1080" i="4"/>
  <c r="C777" i="4"/>
  <c r="C1035" i="4"/>
  <c r="E1034" i="4"/>
  <c r="E836" i="4"/>
  <c r="C848" i="4"/>
  <c r="C1087" i="4"/>
  <c r="D799" i="4"/>
  <c r="C799" i="4" s="1"/>
  <c r="D807" i="4"/>
  <c r="C807" i="4" s="1"/>
  <c r="D815" i="4"/>
  <c r="C815" i="4" s="1"/>
  <c r="D819" i="4"/>
  <c r="C819" i="4" s="1"/>
  <c r="D855" i="4"/>
  <c r="C855" i="4" s="1"/>
  <c r="D911" i="4"/>
  <c r="C911" i="4" s="1"/>
  <c r="D939" i="4"/>
  <c r="C939" i="4" s="1"/>
  <c r="D967" i="4"/>
  <c r="D971" i="4"/>
  <c r="D1019" i="4"/>
  <c r="C1019" i="4" s="1"/>
  <c r="D1031" i="4"/>
  <c r="C1031" i="4" s="1"/>
  <c r="C1106" i="4"/>
  <c r="C1117" i="4"/>
  <c r="E1159" i="4"/>
  <c r="C1216" i="4"/>
  <c r="C1265" i="4"/>
  <c r="D950" i="4"/>
  <c r="C950" i="4" s="1"/>
  <c r="E967" i="4"/>
  <c r="E859" i="4" s="1"/>
  <c r="E971" i="4"/>
  <c r="E970" i="4" s="1"/>
  <c r="D994" i="4"/>
  <c r="C994" i="4" s="1"/>
  <c r="D1014" i="4"/>
  <c r="C1014" i="4" s="1"/>
  <c r="D1026" i="4"/>
  <c r="C1026" i="4" s="1"/>
  <c r="C1081" i="4"/>
  <c r="D1094" i="4"/>
  <c r="C1094" i="4" s="1"/>
  <c r="C1101" i="4"/>
  <c r="D1111" i="4"/>
  <c r="C1111" i="4" s="1"/>
  <c r="C1114" i="4"/>
  <c r="C1118" i="4"/>
  <c r="D793" i="4"/>
  <c r="C793" i="4" s="1"/>
  <c r="D809" i="4"/>
  <c r="C809" i="4" s="1"/>
  <c r="D837" i="4"/>
  <c r="D957" i="4"/>
  <c r="C957" i="4" s="1"/>
  <c r="D1121" i="4"/>
  <c r="C1128" i="4"/>
  <c r="C1144" i="4"/>
  <c r="E1224" i="4"/>
  <c r="C1160" i="4"/>
  <c r="E1204" i="4"/>
  <c r="D1187" i="4"/>
  <c r="C1187" i="4" s="1"/>
  <c r="E1216" i="4"/>
  <c r="E1220" i="4"/>
  <c r="C1220" i="4" s="1"/>
  <c r="C1226" i="4"/>
  <c r="C1266" i="4"/>
  <c r="E1296" i="4"/>
  <c r="C1296" i="4" s="1"/>
  <c r="D1323" i="4"/>
  <c r="C1323" i="4" s="1"/>
  <c r="D1327" i="4"/>
  <c r="C1327" i="4" s="1"/>
  <c r="D1335" i="4"/>
  <c r="C1335" i="4" s="1"/>
  <c r="D31" i="7" s="1"/>
  <c r="C1338" i="4"/>
  <c r="E1340" i="4"/>
  <c r="E1339" i="4" s="1"/>
  <c r="D1347" i="4"/>
  <c r="C1347" i="4" s="1"/>
  <c r="D1383" i="4"/>
  <c r="C1383" i="4" s="1"/>
  <c r="C1384" i="4"/>
  <c r="C1411" i="4"/>
  <c r="E1419" i="4"/>
  <c r="C1422" i="4"/>
  <c r="D1427" i="4"/>
  <c r="C1427" i="4" s="1"/>
  <c r="D34" i="7" s="1"/>
  <c r="C7" i="10"/>
  <c r="B9" i="9" s="1"/>
  <c r="B6" i="9" s="1"/>
  <c r="B5" i="9" s="1"/>
  <c r="C1129" i="4"/>
  <c r="C1145" i="4"/>
  <c r="C1161" i="4"/>
  <c r="C1205" i="4"/>
  <c r="C1217" i="4"/>
  <c r="C1221" i="4"/>
  <c r="C1225" i="4"/>
  <c r="C1241" i="4"/>
  <c r="D1254" i="4"/>
  <c r="C1254" i="4" s="1"/>
  <c r="E1259" i="4"/>
  <c r="C1259" i="4" s="1"/>
  <c r="D1278" i="4"/>
  <c r="D1290" i="4"/>
  <c r="C1290" i="4" s="1"/>
  <c r="C1297" i="4"/>
  <c r="D1302" i="4"/>
  <c r="C1302" i="4" s="1"/>
  <c r="D1310" i="4"/>
  <c r="C1310" i="4" s="1"/>
  <c r="C1341" i="4"/>
  <c r="C1353" i="4"/>
  <c r="C1369" i="4"/>
  <c r="C1377" i="4"/>
  <c r="C1435" i="4"/>
  <c r="D35" i="7" s="1"/>
  <c r="D14" i="5"/>
  <c r="C1361" i="4"/>
  <c r="C1373" i="4"/>
  <c r="C1381" i="4"/>
  <c r="C1389" i="4"/>
  <c r="C1419" i="4"/>
  <c r="D33" i="7" s="1"/>
  <c r="D7" i="10"/>
  <c r="C8" i="5"/>
  <c r="C16" i="5"/>
  <c r="C24" i="5"/>
  <c r="C28" i="5"/>
  <c r="C32" i="5"/>
  <c r="C36" i="5"/>
  <c r="C40" i="5"/>
  <c r="C68" i="5"/>
  <c r="E78" i="5"/>
  <c r="C78" i="5" s="1"/>
  <c r="C88" i="5"/>
  <c r="E86" i="5"/>
  <c r="D90" i="5"/>
  <c r="C91" i="5"/>
  <c r="C115" i="5"/>
  <c r="C140" i="5"/>
  <c r="E138" i="5"/>
  <c r="C138" i="5" s="1"/>
  <c r="E143" i="5"/>
  <c r="C143" i="5" s="1"/>
  <c r="C144" i="5"/>
  <c r="E148" i="5"/>
  <c r="C148" i="5" s="1"/>
  <c r="C155" i="5"/>
  <c r="C163" i="5"/>
  <c r="C167" i="5"/>
  <c r="C175" i="5"/>
  <c r="C179" i="5"/>
  <c r="C187" i="5"/>
  <c r="D190" i="5"/>
  <c r="D189" i="5" s="1"/>
  <c r="C191" i="5"/>
  <c r="C196" i="5"/>
  <c r="E194" i="5"/>
  <c r="D198" i="5"/>
  <c r="C199" i="5"/>
  <c r="E207" i="5"/>
  <c r="C207" i="5" s="1"/>
  <c r="C208" i="5"/>
  <c r="E227" i="5"/>
  <c r="C227" i="5" s="1"/>
  <c r="C228" i="5"/>
  <c r="C235" i="5"/>
  <c r="C275" i="5"/>
  <c r="C7" i="19"/>
  <c r="C1412" i="4"/>
  <c r="C1420" i="4"/>
  <c r="C1428" i="4"/>
  <c r="C1436" i="4"/>
  <c r="C17" i="1"/>
  <c r="C7" i="1" s="1"/>
  <c r="C43" i="5"/>
  <c r="D48" i="5"/>
  <c r="C55" i="5"/>
  <c r="D86" i="5"/>
  <c r="C87" i="5"/>
  <c r="D194" i="5"/>
  <c r="D193" i="5" s="1"/>
  <c r="C195" i="5"/>
  <c r="E223" i="5"/>
  <c r="C223" i="5" s="1"/>
  <c r="C224" i="5"/>
  <c r="D82" i="5"/>
  <c r="C83" i="5"/>
  <c r="C116" i="5"/>
  <c r="E114" i="5"/>
  <c r="C114" i="5" s="1"/>
  <c r="E119" i="5"/>
  <c r="C119" i="5" s="1"/>
  <c r="C120" i="5"/>
  <c r="E127" i="5"/>
  <c r="C127" i="5" s="1"/>
  <c r="C128" i="5"/>
  <c r="C139" i="5"/>
  <c r="C243" i="5"/>
  <c r="E245" i="5"/>
  <c r="C267" i="5"/>
  <c r="C283" i="5"/>
  <c r="D281" i="5"/>
  <c r="D280" i="5" s="1"/>
  <c r="C7" i="18"/>
  <c r="D78" i="5"/>
  <c r="D53" i="5" s="1"/>
  <c r="C79" i="5"/>
  <c r="E82" i="5"/>
  <c r="C82" i="5" s="1"/>
  <c r="C92" i="5"/>
  <c r="E90" i="5"/>
  <c r="C90" i="5" s="1"/>
  <c r="E99" i="5"/>
  <c r="C99" i="5" s="1"/>
  <c r="C100" i="5"/>
  <c r="C107" i="5"/>
  <c r="C135" i="5"/>
  <c r="C147" i="5"/>
  <c r="C151" i="5"/>
  <c r="C159" i="5"/>
  <c r="C192" i="5"/>
  <c r="E190" i="5"/>
  <c r="C200" i="5"/>
  <c r="E198" i="5"/>
  <c r="C198" i="5" s="1"/>
  <c r="C231" i="5"/>
  <c r="C247" i="5"/>
  <c r="D245" i="5"/>
  <c r="D244" i="5" s="1"/>
  <c r="E263" i="5"/>
  <c r="C264" i="5"/>
  <c r="C271" i="5"/>
  <c r="D124" i="5"/>
  <c r="D108" i="5" s="1"/>
  <c r="D148" i="5"/>
  <c r="D132" i="5" s="1"/>
  <c r="D164" i="5"/>
  <c r="D176" i="5"/>
  <c r="C176" i="5" s="1"/>
  <c r="C7" i="5" l="1"/>
  <c r="E14" i="5"/>
  <c r="C14" i="5" s="1"/>
  <c r="C164" i="5"/>
  <c r="C48" i="5"/>
  <c r="D35" i="6"/>
  <c r="D400" i="4"/>
  <c r="D1204" i="4"/>
  <c r="C1204" i="4" s="1"/>
  <c r="D26" i="7" s="1"/>
  <c r="D26" i="8" s="1"/>
  <c r="D1100" i="4"/>
  <c r="C1100" i="4" s="1"/>
  <c r="D22" i="7" s="1"/>
  <c r="D22" i="8" s="1"/>
  <c r="E31" i="5"/>
  <c r="E108" i="5"/>
  <c r="D19" i="6" s="1"/>
  <c r="C185" i="5"/>
  <c r="E184" i="5"/>
  <c r="E132" i="5"/>
  <c r="C132" i="5" s="1"/>
  <c r="B17" i="9"/>
  <c r="C263" i="5"/>
  <c r="E262" i="5"/>
  <c r="C124" i="5"/>
  <c r="C6" i="5"/>
  <c r="E1277" i="4"/>
  <c r="D1224" i="4"/>
  <c r="C1224" i="4" s="1"/>
  <c r="D27" i="7" s="1"/>
  <c r="D27" i="8" s="1"/>
  <c r="C967" i="4"/>
  <c r="D309" i="4"/>
  <c r="C309" i="4" s="1"/>
  <c r="C455" i="4"/>
  <c r="D454" i="4"/>
  <c r="C454" i="4" s="1"/>
  <c r="D12" i="7" s="1"/>
  <c r="D12" i="8" s="1"/>
  <c r="C392" i="4"/>
  <c r="E400" i="4"/>
  <c r="C400" i="4" s="1"/>
  <c r="D11" i="7" s="1"/>
  <c r="D11" i="8" s="1"/>
  <c r="C544" i="4"/>
  <c r="C258" i="4"/>
  <c r="D6" i="4"/>
  <c r="C627" i="4"/>
  <c r="XFD225" i="4"/>
  <c r="C225" i="4"/>
  <c r="D508" i="4"/>
  <c r="C191" i="4"/>
  <c r="XFD191" i="4"/>
  <c r="C245" i="5"/>
  <c r="E244" i="5"/>
  <c r="C244" i="5" s="1"/>
  <c r="E53" i="5"/>
  <c r="C53" i="5" s="1"/>
  <c r="D1120" i="4"/>
  <c r="C1120" i="4" s="1"/>
  <c r="D23" i="7" s="1"/>
  <c r="C1121" i="4"/>
  <c r="C759" i="4"/>
  <c r="D758" i="4"/>
  <c r="E250" i="4"/>
  <c r="E6" i="4"/>
  <c r="C612" i="4"/>
  <c r="C177" i="4"/>
  <c r="E189" i="5"/>
  <c r="C189" i="5" s="1"/>
  <c r="C190" i="5"/>
  <c r="D35" i="8"/>
  <c r="D1159" i="4"/>
  <c r="C1159" i="4" s="1"/>
  <c r="D25" i="7" s="1"/>
  <c r="D25" i="8" s="1"/>
  <c r="D1339" i="4"/>
  <c r="C1339" i="4" s="1"/>
  <c r="D32" i="7" s="1"/>
  <c r="D1034" i="4"/>
  <c r="C1034" i="4" s="1"/>
  <c r="D21" i="7" s="1"/>
  <c r="C566" i="4"/>
  <c r="D565" i="4"/>
  <c r="C565" i="4" s="1"/>
  <c r="D14" i="7" s="1"/>
  <c r="E508" i="4"/>
  <c r="C364" i="4"/>
  <c r="C687" i="4"/>
  <c r="D686" i="4"/>
  <c r="C686" i="4" s="1"/>
  <c r="D16" i="7" s="1"/>
  <c r="D16" i="8" s="1"/>
  <c r="C282" i="4"/>
  <c r="C270" i="4"/>
  <c r="C635" i="4"/>
  <c r="C297" i="4"/>
  <c r="XFD297" i="4"/>
  <c r="D295" i="4"/>
  <c r="D250" i="4"/>
  <c r="C250" i="4" s="1"/>
  <c r="D8" i="7" s="1"/>
  <c r="D8" i="8" s="1"/>
  <c r="C28" i="4"/>
  <c r="C280" i="5"/>
  <c r="C281" i="5"/>
  <c r="E219" i="5"/>
  <c r="E193" i="5"/>
  <c r="C193" i="5" s="1"/>
  <c r="C194" i="5"/>
  <c r="C86" i="5"/>
  <c r="D42" i="5"/>
  <c r="D13" i="6"/>
  <c r="D1277" i="4"/>
  <c r="C1277" i="4" s="1"/>
  <c r="D29" i="7" s="1"/>
  <c r="D29" i="8" s="1"/>
  <c r="C1278" i="4"/>
  <c r="D836" i="4"/>
  <c r="C836" i="4" s="1"/>
  <c r="D18" i="7" s="1"/>
  <c r="C837" i="4"/>
  <c r="C1340" i="4"/>
  <c r="C971" i="4"/>
  <c r="D970" i="4"/>
  <c r="C970" i="4" s="1"/>
  <c r="D20" i="7" s="1"/>
  <c r="D859" i="4"/>
  <c r="C859" i="4" s="1"/>
  <c r="D19" i="7" s="1"/>
  <c r="C468" i="4"/>
  <c r="E309" i="4"/>
  <c r="C7" i="4"/>
  <c r="C620" i="4"/>
  <c r="E290" i="4"/>
  <c r="C251" i="4"/>
  <c r="C509" i="4"/>
  <c r="C198" i="4"/>
  <c r="C108" i="5" l="1"/>
  <c r="D19" i="8"/>
  <c r="D20" i="6"/>
  <c r="D20" i="8" s="1"/>
  <c r="D23" i="6"/>
  <c r="D23" i="8" s="1"/>
  <c r="C31" i="5"/>
  <c r="E30" i="5"/>
  <c r="E5" i="5" s="1"/>
  <c r="C184" i="5"/>
  <c r="D21" i="6"/>
  <c r="D21" i="8" s="1"/>
  <c r="D17" i="6"/>
  <c r="C42" i="5"/>
  <c r="D5" i="5"/>
  <c r="C219" i="5"/>
  <c r="D32" i="6"/>
  <c r="D32" i="8" s="1"/>
  <c r="C295" i="4"/>
  <c r="D290" i="4"/>
  <c r="C290" i="4" s="1"/>
  <c r="D9" i="7" s="1"/>
  <c r="D9" i="8" s="1"/>
  <c r="C758" i="4"/>
  <c r="D17" i="7" s="1"/>
  <c r="D757" i="4"/>
  <c r="C757" i="4" s="1"/>
  <c r="C508" i="4"/>
  <c r="D13" i="7" s="1"/>
  <c r="D13" i="8" s="1"/>
  <c r="C6" i="4"/>
  <c r="D7" i="7" s="1"/>
  <c r="E5" i="4"/>
  <c r="D31" i="6"/>
  <c r="D31" i="8" s="1"/>
  <c r="D33" i="6"/>
  <c r="D33" i="8" s="1"/>
  <c r="D34" i="6"/>
  <c r="D34" i="8" s="1"/>
  <c r="C262" i="5"/>
  <c r="D18" i="6"/>
  <c r="D18" i="8" s="1"/>
  <c r="D17" i="8" l="1"/>
  <c r="C30" i="5"/>
  <c r="C5" i="5" s="1"/>
  <c r="D14" i="6"/>
  <c r="D14" i="8" s="1"/>
  <c r="D6" i="7"/>
  <c r="D36" i="7" s="1"/>
  <c r="B6" i="7" s="1"/>
  <c r="D7" i="8"/>
  <c r="D5" i="4"/>
  <c r="C5" i="4" s="1"/>
  <c r="D6" i="8" l="1"/>
  <c r="D36" i="8" s="1"/>
  <c r="B36" i="8" s="1"/>
  <c r="D6" i="6"/>
  <c r="D36" i="6" s="1"/>
  <c r="B36" i="7"/>
  <c r="B7" i="8"/>
  <c r="B36" i="6" l="1"/>
  <c r="B6" i="6"/>
  <c r="B8" i="8" s="1"/>
  <c r="C11" i="9" s="1"/>
  <c r="C5" i="9"/>
  <c r="B6" i="8" l="1"/>
</calcChain>
</file>

<file path=xl/sharedStrings.xml><?xml version="1.0" encoding="utf-8"?>
<sst xmlns="http://schemas.openxmlformats.org/spreadsheetml/2006/main" count="4189" uniqueCount="3221">
  <si>
    <t>单位代码:</t>
  </si>
  <si>
    <t>单位名称：</t>
  </si>
  <si>
    <t>2021年部门预算表</t>
  </si>
  <si>
    <t>编制日期：2021年3月20日</t>
  </si>
  <si>
    <t xml:space="preserve">      </t>
  </si>
  <si>
    <t>目  录</t>
  </si>
  <si>
    <t>表  名</t>
  </si>
  <si>
    <t>备  注</t>
  </si>
  <si>
    <t>（一）部门收入总体情况表</t>
  </si>
  <si>
    <t>（二）财政拨款收支总表</t>
  </si>
  <si>
    <t>（三）一般公共预算财政拨款收支总表</t>
  </si>
  <si>
    <t>（四）一般公共预算财政拨款支出表</t>
  </si>
  <si>
    <t>（五）一般公共预算财政拨款基本支出明细表</t>
  </si>
  <si>
    <t>（六）一般公共预算财政拨款项目支出明细表</t>
  </si>
  <si>
    <t>（七）政府性基金财政拨款收支总表</t>
  </si>
  <si>
    <t>（八）政府性基金财政拨款支出表</t>
  </si>
  <si>
    <t>（九）政府性基金财政拨款基本支出明细表</t>
  </si>
  <si>
    <t>（十）政府性基金财政拨款项目支出明细表</t>
  </si>
  <si>
    <t>（十一）专户收支预算总表</t>
  </si>
  <si>
    <t>（十二）专户支出明细表</t>
  </si>
  <si>
    <t>（十三）三公经费、会议费、培训费支出情况表</t>
  </si>
  <si>
    <t>附表1：</t>
  </si>
  <si>
    <t>部门收入总体情况表</t>
  </si>
  <si>
    <t>单位：万元</t>
  </si>
  <si>
    <t>项目</t>
  </si>
  <si>
    <t>金额</t>
  </si>
  <si>
    <t>一、一般公共预算财政拨款收入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</si>
  <si>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</si>
  <si>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</si>
  <si>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</si>
  <si>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</si>
  <si>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</si>
  <si>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>二、政府性基金预算财政拨款收入</t>
  </si>
  <si>
    <t>三、事业收入</t>
  </si>
  <si>
    <t>四、上级补助收入</t>
  </si>
  <si>
    <t>五、其他收入</t>
  </si>
  <si>
    <t>本年收入合计</t>
  </si>
  <si>
    <t>附表2：</t>
  </si>
  <si>
    <t>财政拨款收支预算总表</t>
  </si>
  <si>
    <t>收      入</t>
  </si>
  <si>
    <t>支      出</t>
  </si>
  <si>
    <t>预算数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</si>
  <si>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</si>
  <si>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</si>
  <si>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</si>
  <si>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</si>
  <si>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</si>
  <si>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</si>
  <si>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</si>
  <si>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</si>
  <si>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</si>
  <si>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</si>
  <si>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</si>
  <si>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</si>
  <si>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</si>
  <si>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</si>
  <si>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</si>
  <si>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</si>
  <si>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</si>
  <si>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</si>
  <si>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</si>
  <si>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</si>
  <si>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</si>
  <si>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</si>
  <si>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</si>
  <si>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</si>
  <si>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</si>
  <si>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</si>
  <si>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</si>
  <si>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</si>
  <si>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</si>
  <si>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</si>
  <si>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</si>
  <si>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</si>
  <si>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</si>
  <si>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收  入  总  计</t>
  </si>
  <si>
    <t>支  出  总  计</t>
  </si>
  <si>
    <t>附表3：</t>
  </si>
  <si>
    <t>一般公共预算财政拨款收支预算总表</t>
  </si>
  <si>
    <r>
      <rPr>
        <sz val="11"/>
        <rFont val="宋体"/>
        <family val="3"/>
        <charset val="134"/>
      </rPr>
      <t>附表</t>
    </r>
    <r>
      <rPr>
        <sz val="11"/>
        <rFont val="Calibri"/>
        <family val="2"/>
      </rPr>
      <t>4</t>
    </r>
    <r>
      <rPr>
        <sz val="11"/>
        <rFont val="宋体"/>
        <family val="3"/>
        <charset val="134"/>
      </rPr>
      <t>：</t>
    </r>
  </si>
  <si>
    <t>2020年一般公共预算财政拨款支出</t>
  </si>
  <si>
    <t>代码</t>
  </si>
  <si>
    <t>科目名称</t>
  </si>
  <si>
    <t>支出总计</t>
  </si>
  <si>
    <t>基本支出</t>
  </si>
  <si>
    <t>项目支出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</si>
  <si>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</si>
  <si>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</si>
  <si>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</si>
  <si>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</si>
  <si>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</si>
  <si>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</si>
  <si>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</si>
  <si>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</si>
  <si>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</si>
  <si>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</si>
  <si>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</si>
  <si>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</si>
  <si>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</si>
  <si>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</si>
  <si>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</si>
  <si>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</si>
  <si>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</si>
  <si>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</si>
  <si>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</si>
  <si>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</si>
  <si>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</si>
  <si>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</si>
  <si>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</si>
  <si>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</si>
  <si>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事业运行</t>
  </si>
  <si>
    <t>2010199</t>
  </si>
  <si>
    <t>其他人大事务支出</t>
  </si>
  <si>
    <t>20102</t>
  </si>
  <si>
    <t>政协事务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</si>
  <si>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</si>
  <si>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</si>
  <si>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</si>
  <si>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</si>
  <si>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</si>
  <si>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</si>
  <si>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</si>
  <si>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</si>
  <si>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</si>
  <si>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</si>
  <si>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</si>
  <si>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</si>
  <si>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</t>
  </si>
  <si>
    <t>政府办公厅（室）及相关机构事务</t>
  </si>
  <si>
    <t>2010301</t>
  </si>
  <si>
    <t>2010302</t>
  </si>
  <si>
    <t>2010303</t>
  </si>
  <si>
    <t>2010304</t>
  </si>
  <si>
    <t>专项服务</t>
  </si>
  <si>
    <t>2010305</t>
  </si>
  <si>
    <t>专项业务活动</t>
  </si>
  <si>
    <t>2010306</t>
  </si>
  <si>
    <t>政务公开审批</t>
  </si>
  <si>
    <t>2010308</t>
  </si>
  <si>
    <t>信访事务</t>
  </si>
  <si>
    <t>2010309</t>
  </si>
  <si>
    <t>参事事务</t>
  </si>
  <si>
    <t>2010350</t>
  </si>
  <si>
    <t>2010399</t>
  </si>
  <si>
    <t>其他政府办公厅（室）及相关机构事务支出</t>
  </si>
  <si>
    <t>20104</t>
  </si>
  <si>
    <t>发展与改革事务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</si>
  <si>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</si>
  <si>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</si>
  <si>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</si>
  <si>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</si>
  <si>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</si>
  <si>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</si>
  <si>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</si>
  <si>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</si>
  <si>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</si>
  <si>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</si>
  <si>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</si>
  <si>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</si>
  <si>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</si>
  <si>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</si>
  <si>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</si>
  <si>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</si>
  <si>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</t>
  </si>
  <si>
    <t>统计信息事务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</si>
  <si>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</si>
  <si>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</si>
  <si>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</si>
  <si>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</si>
  <si>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</si>
  <si>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</si>
  <si>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</si>
  <si>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</si>
  <si>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</si>
  <si>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</si>
  <si>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</si>
  <si>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</si>
  <si>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</si>
  <si>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</si>
  <si>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</si>
  <si>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</si>
  <si>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</t>
  </si>
  <si>
    <t>财政事务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</si>
  <si>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</si>
  <si>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</si>
  <si>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</si>
  <si>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</si>
  <si>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</si>
  <si>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</si>
  <si>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</si>
  <si>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</si>
  <si>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</si>
  <si>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</si>
  <si>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</si>
  <si>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</si>
  <si>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</si>
  <si>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</si>
  <si>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</si>
  <si>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</si>
  <si>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</t>
  </si>
  <si>
    <t>税收事务</t>
  </si>
  <si>
    <t>2010701</t>
  </si>
  <si>
    <t>2010702</t>
  </si>
  <si>
    <t>2010703</t>
  </si>
  <si>
    <t>2010704</t>
  </si>
  <si>
    <t>税务办案</t>
  </si>
  <si>
    <t>2010705</t>
  </si>
  <si>
    <t>发票管理及税务登记</t>
  </si>
  <si>
    <t>2010706</t>
  </si>
  <si>
    <t>代扣代收代征税款手续费</t>
  </si>
  <si>
    <t>2010707</t>
  </si>
  <si>
    <t>税务宣传</t>
  </si>
  <si>
    <t>2010708</t>
  </si>
  <si>
    <t>协税护税</t>
  </si>
  <si>
    <t>2010709</t>
  </si>
  <si>
    <t>2010750</t>
  </si>
  <si>
    <t>2010799</t>
  </si>
  <si>
    <t>其他税收事务支出</t>
  </si>
  <si>
    <t>20108</t>
  </si>
  <si>
    <t>审计事务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</si>
  <si>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</si>
  <si>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</si>
  <si>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</si>
  <si>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</si>
  <si>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</si>
  <si>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</si>
  <si>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</si>
  <si>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</si>
  <si>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</si>
  <si>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</si>
  <si>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</si>
  <si>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</t>
  </si>
  <si>
    <t>海关事务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</si>
  <si>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</si>
  <si>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</si>
  <si>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</si>
  <si>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</si>
  <si>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</si>
  <si>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</si>
  <si>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</si>
  <si>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</si>
  <si>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</si>
  <si>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</si>
  <si>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</si>
  <si>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</si>
  <si>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</si>
  <si>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</si>
  <si>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</si>
  <si>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</si>
  <si>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</si>
  <si>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</si>
  <si>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</si>
  <si>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20110</t>
  </si>
  <si>
    <t>人力资源事务</t>
  </si>
  <si>
    <t>2011001</t>
  </si>
  <si>
    <t>2011002</t>
  </si>
  <si>
    <t>2011003</t>
  </si>
  <si>
    <t>2011004</t>
  </si>
  <si>
    <t>政府特殊津贴</t>
  </si>
  <si>
    <t>2011005</t>
  </si>
  <si>
    <t>资助留学回国人员</t>
  </si>
  <si>
    <t>2011007</t>
  </si>
  <si>
    <t>博士后日常经费</t>
  </si>
  <si>
    <t>2011008</t>
  </si>
  <si>
    <t>引进人才费用</t>
  </si>
  <si>
    <t>2011050</t>
  </si>
  <si>
    <t>2011099</t>
  </si>
  <si>
    <t>其他人力资源事务支出</t>
  </si>
  <si>
    <t>20111</t>
  </si>
  <si>
    <t>纪检监察事务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</si>
  <si>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</si>
  <si>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</si>
  <si>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</si>
  <si>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</si>
  <si>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</si>
  <si>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</si>
  <si>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</si>
  <si>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</si>
  <si>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</si>
  <si>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</si>
  <si>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</si>
  <si>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</si>
  <si>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</t>
  </si>
  <si>
    <t>商贸事务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</si>
  <si>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</si>
  <si>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</si>
  <si>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</si>
  <si>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</si>
  <si>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</si>
  <si>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</si>
  <si>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</si>
  <si>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</si>
  <si>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</si>
  <si>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</si>
  <si>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</si>
  <si>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</si>
  <si>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</si>
  <si>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</si>
  <si>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</si>
  <si>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</si>
  <si>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</t>
  </si>
  <si>
    <t>知识产权事务</t>
  </si>
  <si>
    <t>2011401</t>
  </si>
  <si>
    <t>2011402</t>
  </si>
  <si>
    <t>2011403</t>
  </si>
  <si>
    <t>2011404</t>
  </si>
  <si>
    <t>专利审批</t>
  </si>
  <si>
    <t>2011405</t>
  </si>
  <si>
    <t>国家知识产权战略</t>
  </si>
  <si>
    <t>2011406</t>
  </si>
  <si>
    <t>专利试点和产业化推进</t>
  </si>
  <si>
    <t>2011408</t>
  </si>
  <si>
    <t>国际组织专项活动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</si>
  <si>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</si>
  <si>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</si>
  <si>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</si>
  <si>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</si>
  <si>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</si>
  <si>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</si>
  <si>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</si>
  <si>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</si>
  <si>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</si>
  <si>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</t>
  </si>
  <si>
    <t>民族事务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</si>
  <si>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</si>
  <si>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</si>
  <si>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</si>
  <si>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</si>
  <si>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</si>
  <si>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</si>
  <si>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</si>
  <si>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</si>
  <si>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</t>
  </si>
  <si>
    <t>港澳台事务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</si>
  <si>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</si>
  <si>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</si>
  <si>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</si>
  <si>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</si>
  <si>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</si>
  <si>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</si>
  <si>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</si>
  <si>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</si>
  <si>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</si>
  <si>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</si>
  <si>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</t>
  </si>
  <si>
    <t>档案事务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</si>
  <si>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</si>
  <si>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</si>
  <si>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</si>
  <si>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</si>
  <si>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</si>
  <si>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</si>
  <si>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</si>
  <si>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</t>
  </si>
  <si>
    <t>民主党派及工商联事务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</si>
  <si>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</si>
  <si>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</si>
  <si>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</si>
  <si>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</si>
  <si>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</si>
  <si>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</si>
  <si>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</si>
  <si>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</t>
  </si>
  <si>
    <t>群众团体事务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</si>
  <si>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</si>
  <si>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</si>
  <si>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</si>
  <si>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</si>
  <si>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</si>
  <si>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</si>
  <si>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</si>
  <si>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</si>
  <si>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</t>
  </si>
  <si>
    <t>党委办公厅（室）及相关机构事务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</si>
  <si>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</si>
  <si>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</si>
  <si>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</si>
  <si>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</si>
  <si>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</si>
  <si>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</si>
  <si>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</si>
  <si>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</si>
  <si>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</t>
  </si>
  <si>
    <t>组织事务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</si>
  <si>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</si>
  <si>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</si>
  <si>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</si>
  <si>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</si>
  <si>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</si>
  <si>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</si>
  <si>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</si>
  <si>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</si>
  <si>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</t>
  </si>
  <si>
    <t>宣传事务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</si>
  <si>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</si>
  <si>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</si>
  <si>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</si>
  <si>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</si>
  <si>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</si>
  <si>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</si>
  <si>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</si>
  <si>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</si>
  <si>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</t>
  </si>
  <si>
    <t>统战事务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</si>
  <si>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</si>
  <si>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</si>
  <si>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</si>
  <si>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</si>
  <si>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</si>
  <si>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</si>
  <si>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</si>
  <si>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</si>
  <si>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</si>
  <si>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</si>
  <si>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</t>
  </si>
  <si>
    <t>对外联络事务</t>
  </si>
  <si>
    <t>2013501</t>
  </si>
  <si>
    <t>2013502</t>
  </si>
  <si>
    <t>2013503</t>
  </si>
  <si>
    <t>2013550</t>
  </si>
  <si>
    <t>2013599</t>
  </si>
  <si>
    <t>其他对外联络事务支出</t>
  </si>
  <si>
    <t>20136</t>
  </si>
  <si>
    <t>其他共产党事务支出</t>
  </si>
  <si>
    <t>2013601</t>
  </si>
  <si>
    <t>2013602</t>
  </si>
  <si>
    <t>2013603</t>
  </si>
  <si>
    <t>2013650</t>
  </si>
  <si>
    <t>2013699</t>
  </si>
  <si>
    <t>20137</t>
  </si>
  <si>
    <t>网信事务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</si>
  <si>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</si>
  <si>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</si>
  <si>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</si>
  <si>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</si>
  <si>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</si>
  <si>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</si>
  <si>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</si>
  <si>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</si>
  <si>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</t>
  </si>
  <si>
    <t>市场监督管理事务</t>
  </si>
  <si>
    <t>2013801</t>
  </si>
  <si>
    <t>2013802</t>
  </si>
  <si>
    <t>2013803</t>
  </si>
  <si>
    <t>2013804</t>
  </si>
  <si>
    <t>市场主体管理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</si>
  <si>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</si>
  <si>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</si>
  <si>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</si>
  <si>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</si>
  <si>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</si>
  <si>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</si>
  <si>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</si>
  <si>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</si>
  <si>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</si>
  <si>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</si>
  <si>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</si>
  <si>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</si>
  <si>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</si>
  <si>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</si>
  <si>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</si>
  <si>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</si>
  <si>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</si>
  <si>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</si>
  <si>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20199</t>
  </si>
  <si>
    <t>其他一般公共服务支出</t>
  </si>
  <si>
    <t>2019901</t>
  </si>
  <si>
    <t>国家赔偿费用支出</t>
  </si>
  <si>
    <t>2019999</t>
  </si>
  <si>
    <t>202</t>
  </si>
  <si>
    <t>外交支出</t>
  </si>
  <si>
    <t>20201</t>
  </si>
  <si>
    <t>外交管理事务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</si>
  <si>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</si>
  <si>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</si>
  <si>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</si>
  <si>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</si>
  <si>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</si>
  <si>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</si>
  <si>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</si>
  <si>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</t>
  </si>
  <si>
    <t>驻外机构</t>
  </si>
  <si>
    <t>2020201</t>
  </si>
  <si>
    <t>驻外使领馆（团、处）</t>
  </si>
  <si>
    <t>2020202</t>
  </si>
  <si>
    <t>其他驻外机构支出</t>
  </si>
  <si>
    <t>20203</t>
  </si>
  <si>
    <t>对外援助</t>
  </si>
  <si>
    <t>2020304</t>
  </si>
  <si>
    <t>援外优惠贷款贴息</t>
  </si>
  <si>
    <t>2020306</t>
  </si>
  <si>
    <t>20204</t>
  </si>
  <si>
    <t>国际组织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</si>
  <si>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</si>
  <si>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</si>
  <si>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</si>
  <si>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</si>
  <si>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</si>
  <si>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</si>
  <si>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</si>
  <si>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</si>
  <si>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</si>
  <si>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</si>
  <si>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</t>
  </si>
  <si>
    <t>对外合作与交流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</si>
  <si>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</si>
  <si>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</si>
  <si>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</si>
  <si>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</si>
  <si>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</si>
  <si>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</si>
  <si>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</si>
  <si>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</si>
  <si>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</t>
  </si>
  <si>
    <t>对外宣传</t>
  </si>
  <si>
    <t>2020601</t>
  </si>
  <si>
    <t>20207</t>
  </si>
  <si>
    <t>边界勘界联检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</si>
  <si>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</si>
  <si>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</si>
  <si>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</si>
  <si>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</si>
  <si>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</si>
  <si>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</si>
  <si>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</si>
  <si>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其他支出</t>
  </si>
  <si>
    <t>20208</t>
  </si>
  <si>
    <t>国际发展合作</t>
  </si>
  <si>
    <t>2020801</t>
  </si>
  <si>
    <t>2020802</t>
  </si>
  <si>
    <t>2020803</t>
  </si>
  <si>
    <t>2020850</t>
  </si>
  <si>
    <t>2020899</t>
  </si>
  <si>
    <t>其他国际发展合作支出</t>
  </si>
  <si>
    <t>20299</t>
  </si>
  <si>
    <t>其他外交支出</t>
  </si>
  <si>
    <t>2029901</t>
  </si>
  <si>
    <t>203</t>
  </si>
  <si>
    <t>国防支出</t>
  </si>
  <si>
    <t>20301</t>
  </si>
  <si>
    <t>现役部队</t>
  </si>
  <si>
    <t>2030101</t>
  </si>
  <si>
    <t>20304</t>
  </si>
  <si>
    <t>国防科研事业</t>
  </si>
  <si>
    <t>2030401</t>
  </si>
  <si>
    <t>20305</t>
  </si>
  <si>
    <t>专项工程</t>
  </si>
  <si>
    <t>2030501</t>
  </si>
  <si>
    <t>20306</t>
  </si>
  <si>
    <t>国防动员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</si>
  <si>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</si>
  <si>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</si>
  <si>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</si>
  <si>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</si>
  <si>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</si>
  <si>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</si>
  <si>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</si>
  <si>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</si>
  <si>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2030605</t>
  </si>
  <si>
    <t>国防教育</t>
  </si>
  <si>
    <t>2030606</t>
  </si>
  <si>
    <t>预备役部队</t>
  </si>
  <si>
    <t>2030607</t>
  </si>
  <si>
    <t>民兵</t>
  </si>
  <si>
    <t>2030608</t>
  </si>
  <si>
    <t>边海防</t>
  </si>
  <si>
    <t>2030699</t>
  </si>
  <si>
    <t>其他国防动员支出</t>
  </si>
  <si>
    <t>20399</t>
  </si>
  <si>
    <t>其他国防支出</t>
  </si>
  <si>
    <t>2039901</t>
  </si>
  <si>
    <t>204</t>
  </si>
  <si>
    <t>公共安全支出</t>
  </si>
  <si>
    <t>20401</t>
  </si>
  <si>
    <t>武装警察部队</t>
  </si>
  <si>
    <t>2040101</t>
  </si>
  <si>
    <t>2040199</t>
  </si>
  <si>
    <t>其他武装警察部队支出</t>
  </si>
  <si>
    <t>20402</t>
  </si>
  <si>
    <t>公安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</si>
  <si>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</si>
  <si>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</si>
  <si>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</si>
  <si>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</si>
  <si>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</si>
  <si>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</si>
  <si>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</si>
  <si>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</si>
  <si>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</si>
  <si>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</si>
  <si>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2040224</t>
  </si>
  <si>
    <t>移民事务</t>
  </si>
  <si>
    <t>2040250</t>
  </si>
  <si>
    <t>2040299</t>
  </si>
  <si>
    <t>其他公安支出</t>
  </si>
  <si>
    <t>20403</t>
  </si>
  <si>
    <t>国家安全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</si>
  <si>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</si>
  <si>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</si>
  <si>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</si>
  <si>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</si>
  <si>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</si>
  <si>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</si>
  <si>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</si>
  <si>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</si>
  <si>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</t>
  </si>
  <si>
    <t>检察</t>
  </si>
  <si>
    <t>2040401</t>
  </si>
  <si>
    <t>2040402</t>
  </si>
  <si>
    <t>2040403</t>
  </si>
  <si>
    <t>2040409</t>
  </si>
  <si>
    <t>“两房”建设</t>
  </si>
  <si>
    <t>2040410</t>
  </si>
  <si>
    <t>检查监督</t>
  </si>
  <si>
    <t>2040450</t>
  </si>
  <si>
    <t>2040499</t>
  </si>
  <si>
    <t>其他检察支出</t>
  </si>
  <si>
    <t>20405</t>
  </si>
  <si>
    <t>法院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</si>
  <si>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</si>
  <si>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</si>
  <si>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</si>
  <si>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</si>
  <si>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</si>
  <si>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</si>
  <si>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</si>
  <si>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</si>
  <si>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t>“两庭”建设</t>
  </si>
  <si>
    <t>2040550</t>
  </si>
  <si>
    <t>2040599</t>
  </si>
  <si>
    <t>其他法院支出</t>
  </si>
  <si>
    <t>20406</t>
  </si>
  <si>
    <t>司法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</si>
  <si>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</si>
  <si>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</si>
  <si>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</si>
  <si>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</si>
  <si>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</si>
  <si>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</si>
  <si>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</si>
  <si>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</si>
  <si>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律师公证管理</t>
  </si>
  <si>
    <t>2040607</t>
  </si>
  <si>
    <t>法律援助</t>
  </si>
  <si>
    <t>2040608</t>
  </si>
  <si>
    <t>国家统一法律职业资格考试</t>
  </si>
  <si>
    <t>2040609</t>
  </si>
  <si>
    <t>仲裁</t>
  </si>
  <si>
    <t>2040610</t>
  </si>
  <si>
    <t>社区矫正</t>
  </si>
  <si>
    <t>2040611</t>
  </si>
  <si>
    <t>司法鉴定</t>
  </si>
  <si>
    <t>2040612</t>
  </si>
  <si>
    <t>法制建设</t>
  </si>
  <si>
    <t>2040613</t>
  </si>
  <si>
    <t>2040650</t>
  </si>
  <si>
    <t>2040699</t>
  </si>
  <si>
    <t>其他司法支出</t>
  </si>
  <si>
    <t>20407</t>
  </si>
  <si>
    <t>监狱</t>
  </si>
  <si>
    <t>2040701</t>
  </si>
  <si>
    <t>2040702</t>
  </si>
  <si>
    <t>2040703</t>
  </si>
  <si>
    <t>2040704</t>
  </si>
  <si>
    <t>犯人生活</t>
  </si>
  <si>
    <t>2040705</t>
  </si>
  <si>
    <t>犯人改造</t>
  </si>
  <si>
    <t>2040706</t>
  </si>
  <si>
    <t>狱政设施建设</t>
  </si>
  <si>
    <t>2040707</t>
  </si>
  <si>
    <t>2040750</t>
  </si>
  <si>
    <t>2040799</t>
  </si>
  <si>
    <t>其他监狱支出</t>
  </si>
  <si>
    <t>20408</t>
  </si>
  <si>
    <t>强制隔离戒毒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</si>
  <si>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</si>
  <si>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</si>
  <si>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</si>
  <si>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</si>
  <si>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</si>
  <si>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</si>
  <si>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</si>
  <si>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</si>
  <si>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</si>
  <si>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</si>
  <si>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</si>
  <si>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</si>
  <si>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</si>
  <si>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</t>
  </si>
  <si>
    <t>国家保密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</si>
  <si>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</si>
  <si>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</si>
  <si>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</si>
  <si>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</si>
  <si>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</si>
  <si>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</si>
  <si>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</si>
  <si>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</si>
  <si>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</si>
  <si>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</si>
  <si>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</t>
  </si>
  <si>
    <t>缉私警察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</si>
  <si>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</si>
  <si>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</si>
  <si>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</si>
  <si>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</si>
  <si>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</si>
  <si>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</si>
  <si>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</si>
  <si>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</t>
  </si>
  <si>
    <t>其他公共安全支出</t>
  </si>
  <si>
    <t>2049901</t>
  </si>
  <si>
    <t>205</t>
  </si>
  <si>
    <t>教育支出</t>
  </si>
  <si>
    <t>20501</t>
  </si>
  <si>
    <t>教育管理事务</t>
  </si>
  <si>
    <t>2050101</t>
  </si>
  <si>
    <t>2050102</t>
  </si>
  <si>
    <t>2050103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</si>
  <si>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</si>
  <si>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</si>
  <si>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</si>
  <si>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</si>
  <si>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</si>
  <si>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</si>
  <si>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</si>
  <si>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</si>
  <si>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</si>
  <si>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</si>
  <si>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</si>
  <si>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</si>
  <si>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</si>
  <si>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</si>
  <si>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2050206</t>
  </si>
  <si>
    <t>化解农村义务教育债务支出</t>
  </si>
  <si>
    <t>2050207</t>
  </si>
  <si>
    <t>化解普通高中债务支出</t>
  </si>
  <si>
    <t>2050299</t>
  </si>
  <si>
    <t>其他普通教育支出</t>
  </si>
  <si>
    <t>20503</t>
  </si>
  <si>
    <t>职业教育</t>
  </si>
  <si>
    <t>2050301</t>
  </si>
  <si>
    <t>初等职业教育</t>
  </si>
  <si>
    <t>2050302</t>
  </si>
  <si>
    <t>中等职业教育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</si>
  <si>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</si>
  <si>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</si>
  <si>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</si>
  <si>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</si>
  <si>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</si>
  <si>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</si>
  <si>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</t>
  </si>
  <si>
    <t>成人教育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</si>
  <si>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</si>
  <si>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</si>
  <si>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</si>
  <si>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</si>
  <si>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</si>
  <si>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</si>
  <si>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</si>
  <si>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</si>
  <si>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</si>
  <si>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</si>
  <si>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</t>
  </si>
  <si>
    <t>广播电视教育</t>
  </si>
  <si>
    <t>2050501</t>
  </si>
  <si>
    <t>广播电视学校</t>
  </si>
  <si>
    <t>2050502</t>
  </si>
  <si>
    <t>教育电视台</t>
  </si>
  <si>
    <t>2050599</t>
  </si>
  <si>
    <t>其他广播电视教育支出</t>
  </si>
  <si>
    <t>20506</t>
  </si>
  <si>
    <t>留学教育</t>
  </si>
  <si>
    <t>2050601</t>
  </si>
  <si>
    <t>出国留学教育</t>
  </si>
  <si>
    <t>2050602</t>
  </si>
  <si>
    <t>来华留学教育</t>
  </si>
  <si>
    <t>2050699</t>
  </si>
  <si>
    <t>其他留学教育支出</t>
  </si>
  <si>
    <t>20507</t>
  </si>
  <si>
    <t>特殊教育</t>
  </si>
  <si>
    <t>2050701</t>
  </si>
  <si>
    <t>特殊学校教育</t>
  </si>
  <si>
    <t>2050702</t>
  </si>
  <si>
    <t>工读学校教育</t>
  </si>
  <si>
    <t>2050799</t>
  </si>
  <si>
    <t>其他特殊教育支出</t>
  </si>
  <si>
    <t>20508</t>
  </si>
  <si>
    <t>进修及培训</t>
  </si>
  <si>
    <t>2050801</t>
  </si>
  <si>
    <t>教师进修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</si>
  <si>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</si>
  <si>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</si>
  <si>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</si>
  <si>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</si>
  <si>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</si>
  <si>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</si>
  <si>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</si>
  <si>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</si>
  <si>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</si>
  <si>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</si>
  <si>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</si>
  <si>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</si>
  <si>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</si>
  <si>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</si>
  <si>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</si>
  <si>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</si>
  <si>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</si>
  <si>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</si>
  <si>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</si>
  <si>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</si>
  <si>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</si>
  <si>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</si>
  <si>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</t>
  </si>
  <si>
    <t>其他教育支出</t>
  </si>
  <si>
    <t>2059999</t>
  </si>
  <si>
    <t>206</t>
  </si>
  <si>
    <t>科学技术支出</t>
  </si>
  <si>
    <t>20601</t>
  </si>
  <si>
    <t>科学技术管理事务</t>
  </si>
  <si>
    <t>2060101</t>
  </si>
  <si>
    <t>2060102</t>
  </si>
  <si>
    <t>2060103</t>
  </si>
  <si>
    <t>2060199</t>
  </si>
  <si>
    <t>其他科学技术管理事务支出</t>
  </si>
  <si>
    <t>20602</t>
  </si>
  <si>
    <t>基础研究</t>
  </si>
  <si>
    <t>2060201</t>
  </si>
  <si>
    <t>机构运行</t>
  </si>
  <si>
    <t>2060203</t>
  </si>
  <si>
    <t>自然科学基金</t>
  </si>
  <si>
    <t>2060204</t>
  </si>
  <si>
    <t>重点实验室及相关设施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</si>
  <si>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</si>
  <si>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</si>
  <si>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</si>
  <si>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</si>
  <si>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</si>
  <si>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</si>
  <si>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2060299</t>
  </si>
  <si>
    <t>其他基础研究支出</t>
  </si>
  <si>
    <t>20603</t>
  </si>
  <si>
    <t>应用研究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</si>
  <si>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</si>
  <si>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</si>
  <si>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</si>
  <si>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</si>
  <si>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</si>
  <si>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</si>
  <si>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</si>
  <si>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</si>
  <si>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</si>
  <si>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</t>
  </si>
  <si>
    <t>技术研究与开发</t>
  </si>
  <si>
    <t>2060401</t>
  </si>
  <si>
    <t>2060404</t>
  </si>
  <si>
    <t>科技成果转化与扩散</t>
  </si>
  <si>
    <t>2060499</t>
  </si>
  <si>
    <t>其他技术研究与开发支出</t>
  </si>
  <si>
    <t>20605</t>
  </si>
  <si>
    <t>科技条件与服务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</si>
  <si>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</si>
  <si>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</si>
  <si>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</si>
  <si>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</si>
  <si>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</si>
  <si>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</si>
  <si>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</si>
  <si>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</t>
  </si>
  <si>
    <t>社会科学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</si>
  <si>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</si>
  <si>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</si>
  <si>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</si>
  <si>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</si>
  <si>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</si>
  <si>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</si>
  <si>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</si>
  <si>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</si>
  <si>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</t>
  </si>
  <si>
    <t>科学技术普及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</si>
  <si>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</si>
  <si>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</si>
  <si>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</si>
  <si>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</si>
  <si>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</si>
  <si>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</si>
  <si>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</si>
  <si>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</si>
  <si>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</si>
  <si>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</si>
  <si>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</si>
  <si>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</t>
  </si>
  <si>
    <t>科技交流与合作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</si>
  <si>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</si>
  <si>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</si>
  <si>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</si>
  <si>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</si>
  <si>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</si>
  <si>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</si>
  <si>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</t>
  </si>
  <si>
    <t>科技重大项目</t>
  </si>
  <si>
    <t>2060901</t>
  </si>
  <si>
    <t>科技重大专项</t>
  </si>
  <si>
    <t>2060902</t>
  </si>
  <si>
    <t>重点研发计划</t>
  </si>
  <si>
    <t>2060999</t>
  </si>
  <si>
    <t>其他科技重大项目</t>
  </si>
  <si>
    <t>20699</t>
  </si>
  <si>
    <t>其他科学技术支出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</si>
  <si>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</si>
  <si>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</si>
  <si>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</si>
  <si>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</si>
  <si>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</si>
  <si>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</si>
  <si>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</si>
  <si>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207</t>
  </si>
  <si>
    <t>文化旅游体育与传媒支出</t>
  </si>
  <si>
    <t>20701</t>
  </si>
  <si>
    <t>文化和旅游</t>
  </si>
  <si>
    <t>2070101</t>
  </si>
  <si>
    <t>2070102</t>
  </si>
  <si>
    <t>2070103</t>
  </si>
  <si>
    <t>2070104</t>
  </si>
  <si>
    <t>图书馆</t>
  </si>
  <si>
    <t>2070105</t>
  </si>
  <si>
    <t>文化展示及纪念机构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</si>
  <si>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</si>
  <si>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</si>
  <si>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</si>
  <si>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</si>
  <si>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</si>
  <si>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</si>
  <si>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</si>
  <si>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</si>
  <si>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</si>
  <si>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</si>
  <si>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</si>
  <si>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</si>
  <si>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</si>
  <si>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</si>
  <si>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</si>
  <si>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</si>
  <si>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</si>
  <si>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</si>
  <si>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</si>
  <si>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</si>
  <si>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</t>
  </si>
  <si>
    <t>文物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</si>
  <si>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</si>
  <si>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</si>
  <si>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</si>
  <si>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</si>
  <si>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</si>
  <si>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</si>
  <si>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</si>
  <si>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</si>
  <si>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</si>
  <si>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</si>
  <si>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</si>
  <si>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</t>
  </si>
  <si>
    <t>体育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</si>
  <si>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</si>
  <si>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</si>
  <si>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</si>
  <si>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</si>
  <si>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</si>
  <si>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</si>
  <si>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</si>
  <si>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</si>
  <si>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</si>
  <si>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</si>
  <si>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</si>
  <si>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</si>
  <si>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</si>
  <si>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</si>
  <si>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</si>
  <si>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</si>
  <si>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</si>
  <si>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</t>
  </si>
  <si>
    <t>新闻出版电影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</si>
  <si>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</si>
  <si>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</si>
  <si>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</si>
  <si>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</si>
  <si>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</si>
  <si>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</si>
  <si>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</si>
  <si>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</si>
  <si>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</si>
  <si>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</si>
  <si>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</si>
  <si>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</si>
  <si>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</si>
  <si>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</t>
  </si>
  <si>
    <t>广播电视</t>
  </si>
  <si>
    <t>2070801</t>
  </si>
  <si>
    <t>2070802</t>
  </si>
  <si>
    <t>2070803</t>
  </si>
  <si>
    <t>2070804</t>
  </si>
  <si>
    <t>广播</t>
  </si>
  <si>
    <t>2070805</t>
  </si>
  <si>
    <t>电视</t>
  </si>
  <si>
    <t>2070806</t>
  </si>
  <si>
    <t>监测监管</t>
  </si>
  <si>
    <t>2070899</t>
  </si>
  <si>
    <t>其他广播电视支出</t>
  </si>
  <si>
    <t>20799</t>
  </si>
  <si>
    <t>其他文化旅游体育与传媒支出</t>
  </si>
  <si>
    <t>2079902</t>
  </si>
  <si>
    <t>宣传文化发展专项支出</t>
  </si>
  <si>
    <t>2079903</t>
  </si>
  <si>
    <t>文化产业发展专项支出</t>
  </si>
  <si>
    <t>2079999</t>
  </si>
  <si>
    <t>208</t>
  </si>
  <si>
    <t>社会保障和就业支出</t>
  </si>
  <si>
    <t>20801</t>
  </si>
  <si>
    <t>人力资源和社会保障管理事务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</si>
  <si>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</si>
  <si>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</si>
  <si>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</si>
  <si>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</si>
  <si>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</si>
  <si>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</si>
  <si>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</si>
  <si>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</si>
  <si>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</si>
  <si>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</si>
  <si>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</si>
  <si>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</si>
  <si>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</si>
  <si>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</si>
  <si>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</si>
  <si>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</si>
  <si>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</si>
  <si>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</si>
  <si>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</si>
  <si>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</si>
  <si>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2080199</t>
  </si>
  <si>
    <t>其他人力资源和社会保障管理事务支出</t>
  </si>
  <si>
    <t>20802</t>
  </si>
  <si>
    <t>民政管理事务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</si>
  <si>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</si>
  <si>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</si>
  <si>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</si>
  <si>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</si>
  <si>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</si>
  <si>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</si>
  <si>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</si>
  <si>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</si>
  <si>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</si>
  <si>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</si>
  <si>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</si>
  <si>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20804</t>
  </si>
  <si>
    <t>补充全国社会保障基金</t>
  </si>
  <si>
    <t>2080402</t>
  </si>
  <si>
    <t>用一般公共预算补充基金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</si>
  <si>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</si>
  <si>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</si>
  <si>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</si>
  <si>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</si>
  <si>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</si>
  <si>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</si>
  <si>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</si>
  <si>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</si>
  <si>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</si>
  <si>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</si>
  <si>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</si>
  <si>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</si>
  <si>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</si>
  <si>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</si>
  <si>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2080599</t>
  </si>
  <si>
    <t>其他行政事业单位养老支出</t>
  </si>
  <si>
    <t>20806</t>
  </si>
  <si>
    <t>企业改革补助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</si>
  <si>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</si>
  <si>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</si>
  <si>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</si>
  <si>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</si>
  <si>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</si>
  <si>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</si>
  <si>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</t>
  </si>
  <si>
    <t>就业补助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</si>
  <si>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</si>
  <si>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</si>
  <si>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</si>
  <si>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</si>
  <si>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</si>
  <si>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</si>
  <si>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</si>
  <si>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</si>
  <si>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</si>
  <si>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</si>
  <si>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</si>
  <si>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</si>
  <si>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2080712</t>
  </si>
  <si>
    <t>高技能人才培养补助</t>
  </si>
  <si>
    <t>2080713</t>
  </si>
  <si>
    <t>求职创业补贴</t>
  </si>
  <si>
    <t>2080799</t>
  </si>
  <si>
    <t>其他就业补助支出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</si>
  <si>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</si>
  <si>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</si>
  <si>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</si>
  <si>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</si>
  <si>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</si>
  <si>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</si>
  <si>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</si>
  <si>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</si>
  <si>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</si>
  <si>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</si>
  <si>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</si>
  <si>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</si>
  <si>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</si>
  <si>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</si>
  <si>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</si>
  <si>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</si>
  <si>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</si>
  <si>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</si>
  <si>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</si>
  <si>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</si>
  <si>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</si>
  <si>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</si>
  <si>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</si>
  <si>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</si>
  <si>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</si>
  <si>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</si>
  <si>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</si>
  <si>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</si>
  <si>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</si>
  <si>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</si>
  <si>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20810</t>
  </si>
  <si>
    <t>社会福利</t>
  </si>
  <si>
    <t>2081001</t>
  </si>
  <si>
    <t>儿童福利</t>
  </si>
  <si>
    <t>2081002</t>
  </si>
  <si>
    <t>老年福利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</si>
  <si>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</si>
  <si>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</si>
  <si>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</si>
  <si>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</si>
  <si>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</si>
  <si>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</si>
  <si>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</si>
  <si>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</si>
  <si>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</si>
  <si>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</si>
  <si>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</t>
  </si>
  <si>
    <t>残疾人事业</t>
  </si>
  <si>
    <t>2081101</t>
  </si>
  <si>
    <t>2081102</t>
  </si>
  <si>
    <t>2081103</t>
  </si>
  <si>
    <t>2081104</t>
  </si>
  <si>
    <t>残疾人康复</t>
  </si>
  <si>
    <t>2081105</t>
  </si>
  <si>
    <t>残疾人就业和扶贫</t>
  </si>
  <si>
    <t>2081106</t>
  </si>
  <si>
    <t>残疾人体育</t>
  </si>
  <si>
    <t>2081107</t>
  </si>
  <si>
    <t>残疾人生活和护理补贴</t>
  </si>
  <si>
    <t>2081199</t>
  </si>
  <si>
    <t>其他残疾人事业支出</t>
  </si>
  <si>
    <t>20816</t>
  </si>
  <si>
    <t>红十字事业</t>
  </si>
  <si>
    <t>2081601</t>
  </si>
  <si>
    <t>2081602</t>
  </si>
  <si>
    <t>2081603</t>
  </si>
  <si>
    <t>2081699</t>
  </si>
  <si>
    <t>其他红十字事业支出</t>
  </si>
  <si>
    <t>20819</t>
  </si>
  <si>
    <t>最低生活保障</t>
  </si>
  <si>
    <t>2081901</t>
  </si>
  <si>
    <t>城市最低生活保障基金支出</t>
  </si>
  <si>
    <t>2081902</t>
  </si>
  <si>
    <t>农村最低生活保障基金支出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</si>
  <si>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</si>
  <si>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</si>
  <si>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</si>
  <si>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</si>
  <si>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</si>
  <si>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</si>
  <si>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</si>
  <si>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</si>
  <si>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</si>
  <si>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</si>
  <si>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</si>
  <si>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</si>
  <si>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20824</t>
  </si>
  <si>
    <t>补充道路交通事故社会救助基金</t>
  </si>
  <si>
    <t>2082401</t>
  </si>
  <si>
    <t>交强险增值税补助基金支出</t>
  </si>
  <si>
    <t>2082402</t>
  </si>
  <si>
    <t>交强险罚款收入补助基金支出</t>
  </si>
  <si>
    <t>20825</t>
  </si>
  <si>
    <t>其他生活救助</t>
  </si>
  <si>
    <t>2082501</t>
  </si>
  <si>
    <t>其他城市生活救助</t>
  </si>
  <si>
    <t>2082502</t>
  </si>
  <si>
    <t>其他农村生活救助</t>
  </si>
  <si>
    <t>20826</t>
  </si>
  <si>
    <t>财政对基本养老保险基金的补助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</si>
  <si>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</si>
  <si>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</si>
  <si>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</si>
  <si>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</si>
  <si>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</si>
  <si>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</si>
  <si>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</si>
  <si>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</si>
  <si>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</si>
  <si>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</si>
  <si>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</si>
  <si>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</si>
  <si>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2082703</t>
  </si>
  <si>
    <t>财政对生育保险基金的补助</t>
  </si>
  <si>
    <t>2082799</t>
  </si>
  <si>
    <t>其他财政对社会保险基金的补助</t>
  </si>
  <si>
    <t>20828</t>
  </si>
  <si>
    <t>退役军人管理事务</t>
  </si>
  <si>
    <t>2082801</t>
  </si>
  <si>
    <t>2082802</t>
  </si>
  <si>
    <t>2082803</t>
  </si>
  <si>
    <t>2082804</t>
  </si>
  <si>
    <t>拥军优属</t>
  </si>
  <si>
    <t>2082805</t>
  </si>
  <si>
    <t>部队供应</t>
  </si>
  <si>
    <t>2082850</t>
  </si>
  <si>
    <t>2082899</t>
  </si>
  <si>
    <t>其他退役军人事务管理支出</t>
  </si>
  <si>
    <t>20830</t>
  </si>
  <si>
    <t>财政代缴社会保险费支出</t>
  </si>
  <si>
    <t>2083001</t>
  </si>
  <si>
    <t>财政代缴城乡居民基本养老保险费支出</t>
  </si>
  <si>
    <t>2083099</t>
  </si>
  <si>
    <t>财政代缴其他社会保险费支出</t>
  </si>
  <si>
    <t>20899</t>
  </si>
  <si>
    <t>其他社会保障和就业支出</t>
  </si>
  <si>
    <t>2089901</t>
  </si>
  <si>
    <t>210</t>
  </si>
  <si>
    <t>卫生健康支出</t>
  </si>
  <si>
    <t>21001</t>
  </si>
  <si>
    <t>卫生健康管理事务</t>
  </si>
  <si>
    <t>2100101</t>
  </si>
  <si>
    <t>2100102</t>
  </si>
  <si>
    <t>2100103</t>
  </si>
  <si>
    <t>2100199</t>
  </si>
  <si>
    <t>其他卫生健康管理事务支出</t>
  </si>
  <si>
    <t>21002</t>
  </si>
  <si>
    <t>公立医院</t>
  </si>
  <si>
    <t>2100201</t>
  </si>
  <si>
    <t>综合医院</t>
  </si>
  <si>
    <t>2100202</t>
  </si>
  <si>
    <t>中医(民族)医院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</si>
  <si>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</si>
  <si>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</si>
  <si>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</si>
  <si>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</si>
  <si>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</si>
  <si>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</si>
  <si>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</si>
  <si>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</si>
  <si>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</si>
  <si>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</si>
  <si>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</si>
  <si>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</si>
  <si>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</si>
  <si>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</si>
  <si>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</si>
  <si>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</si>
  <si>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</si>
  <si>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</si>
  <si>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</si>
  <si>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</si>
  <si>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</si>
  <si>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</si>
  <si>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</si>
  <si>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</si>
  <si>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</si>
  <si>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</si>
  <si>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</si>
  <si>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</si>
  <si>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</si>
  <si>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</si>
  <si>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</si>
  <si>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</si>
  <si>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</si>
  <si>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</si>
  <si>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</si>
  <si>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</si>
  <si>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</si>
  <si>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</si>
  <si>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</si>
  <si>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</si>
  <si>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</si>
  <si>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</si>
  <si>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</si>
  <si>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</si>
  <si>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</si>
  <si>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</si>
  <si>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</si>
  <si>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</si>
  <si>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</si>
  <si>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</si>
  <si>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</si>
  <si>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</si>
  <si>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</si>
  <si>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</si>
  <si>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21006</t>
  </si>
  <si>
    <t>中医药</t>
  </si>
  <si>
    <t>2100601</t>
  </si>
  <si>
    <t>中医（民族医)药专项</t>
  </si>
  <si>
    <t>2100699</t>
  </si>
  <si>
    <t>其他中医药支出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</si>
  <si>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</si>
  <si>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</si>
  <si>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</si>
  <si>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</si>
  <si>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</si>
  <si>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</si>
  <si>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</si>
  <si>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</si>
  <si>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</si>
  <si>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</si>
  <si>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</si>
  <si>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</si>
  <si>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</si>
  <si>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</si>
  <si>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</si>
  <si>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</si>
  <si>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</si>
  <si>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</si>
  <si>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</t>
  </si>
  <si>
    <t>财政对基本医疗保险基金的补助</t>
  </si>
  <si>
    <t>2101201</t>
  </si>
  <si>
    <t>财政对职工基本医疗保险基金的补助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</si>
  <si>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</si>
  <si>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</si>
  <si>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</si>
  <si>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</si>
  <si>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</t>
  </si>
  <si>
    <t>医疗救助</t>
  </si>
  <si>
    <t>2101301</t>
  </si>
  <si>
    <t>城乡医疗救助</t>
  </si>
  <si>
    <t>2101302</t>
  </si>
  <si>
    <t>疾病应急救助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</si>
  <si>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</si>
  <si>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</si>
  <si>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</si>
  <si>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</si>
  <si>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</si>
  <si>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</si>
  <si>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2101499</t>
  </si>
  <si>
    <t>其他优抚对象医疗支出</t>
  </si>
  <si>
    <t>21015</t>
  </si>
  <si>
    <t>医疗保障管理事务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</si>
  <si>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</si>
  <si>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</si>
  <si>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</si>
  <si>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</si>
  <si>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</si>
  <si>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</si>
  <si>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</si>
  <si>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</si>
  <si>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</si>
  <si>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</si>
  <si>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</si>
  <si>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21016</t>
  </si>
  <si>
    <t>老龄卫生健康事务</t>
  </si>
  <si>
    <t>2101601</t>
  </si>
  <si>
    <t>21099</t>
  </si>
  <si>
    <t>其他卫生健康支出</t>
  </si>
  <si>
    <t>2109901</t>
  </si>
  <si>
    <t>211</t>
  </si>
  <si>
    <t>节能环保支出</t>
  </si>
  <si>
    <t>21101</t>
  </si>
  <si>
    <t>环境保护管理事务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</si>
  <si>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</si>
  <si>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</si>
  <si>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</si>
  <si>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</si>
  <si>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</si>
  <si>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</si>
  <si>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</si>
  <si>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</si>
  <si>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</si>
  <si>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</si>
  <si>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</si>
  <si>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</si>
  <si>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</si>
  <si>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</si>
  <si>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</si>
  <si>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</t>
  </si>
  <si>
    <t>环境监测与监察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</si>
  <si>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</si>
  <si>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</si>
  <si>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</si>
  <si>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</si>
  <si>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</si>
  <si>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</si>
  <si>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</si>
  <si>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</si>
  <si>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</si>
  <si>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</si>
  <si>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</si>
  <si>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</si>
  <si>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</si>
  <si>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</si>
  <si>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</si>
  <si>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</si>
  <si>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</si>
  <si>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</si>
  <si>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</si>
  <si>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</si>
  <si>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2110399</t>
  </si>
  <si>
    <t>其他污染防治支出</t>
  </si>
  <si>
    <t>21104</t>
  </si>
  <si>
    <t>自然生态保护</t>
  </si>
  <si>
    <t>2110401</t>
  </si>
  <si>
    <t>生态保护</t>
  </si>
  <si>
    <t>2110402</t>
  </si>
  <si>
    <t>农村环境保护</t>
  </si>
  <si>
    <t>2110404</t>
  </si>
  <si>
    <t>生物及物种资源保护</t>
  </si>
  <si>
    <t>2110499</t>
  </si>
  <si>
    <t>其他自然生态保护支出</t>
  </si>
  <si>
    <t>21105</t>
  </si>
  <si>
    <t>天然林保护</t>
  </si>
  <si>
    <t>2110501</t>
  </si>
  <si>
    <t>森林管护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</si>
  <si>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</si>
  <si>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</si>
  <si>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</si>
  <si>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</si>
  <si>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</si>
  <si>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</si>
  <si>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</si>
  <si>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停伐补助</t>
  </si>
  <si>
    <t>2110599</t>
  </si>
  <si>
    <t>其他天然林保护支出</t>
  </si>
  <si>
    <t>21106</t>
  </si>
  <si>
    <t>退耕还林还草</t>
  </si>
  <si>
    <t>2110602</t>
  </si>
  <si>
    <t>退耕现金</t>
  </si>
  <si>
    <t>2110603</t>
  </si>
  <si>
    <t>退耕还林粮食折现补贴</t>
  </si>
  <si>
    <t>2110604</t>
  </si>
  <si>
    <t>退耕还林粮食费用补贴</t>
  </si>
  <si>
    <t>2110605</t>
  </si>
  <si>
    <t>退耕还林工程建设</t>
  </si>
  <si>
    <t>2110699</t>
  </si>
  <si>
    <t>其他退耕还林还草支出</t>
  </si>
  <si>
    <t>21107</t>
  </si>
  <si>
    <t>风沙荒漠治理</t>
  </si>
  <si>
    <t>2110704</t>
  </si>
  <si>
    <t>京津风沙源治理工程建设</t>
  </si>
  <si>
    <t>2110799</t>
  </si>
  <si>
    <t>其他风沙荒漠治理支出</t>
  </si>
  <si>
    <t>21108</t>
  </si>
  <si>
    <t>退牧还草</t>
  </si>
  <si>
    <t>2110804</t>
  </si>
  <si>
    <t>退牧还草工程建设</t>
  </si>
  <si>
    <t>2110899</t>
  </si>
  <si>
    <t>其他退牧还草支出</t>
  </si>
  <si>
    <t>21109</t>
  </si>
  <si>
    <t>已垦草原退耕还草</t>
  </si>
  <si>
    <t>2110901</t>
  </si>
  <si>
    <t>21110</t>
  </si>
  <si>
    <t>能源节约利用</t>
  </si>
  <si>
    <t>2111001</t>
  </si>
  <si>
    <t>21111</t>
  </si>
  <si>
    <t>污染减排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</si>
  <si>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</si>
  <si>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</si>
  <si>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</si>
  <si>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</si>
  <si>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</si>
  <si>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</si>
  <si>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</si>
  <si>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</si>
  <si>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</si>
  <si>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</si>
  <si>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</t>
  </si>
  <si>
    <t>可再生能源</t>
  </si>
  <si>
    <t>2111201</t>
  </si>
  <si>
    <t>21113</t>
  </si>
  <si>
    <t>循环经济</t>
  </si>
  <si>
    <t>2111301</t>
  </si>
  <si>
    <t>21114</t>
  </si>
  <si>
    <t>能源管理事务</t>
  </si>
  <si>
    <t>2111401</t>
  </si>
  <si>
    <t>2111402</t>
  </si>
  <si>
    <t>2111403</t>
  </si>
  <si>
    <t>2111404</t>
  </si>
  <si>
    <t>能源预测预警</t>
  </si>
  <si>
    <t>2111405</t>
  </si>
  <si>
    <t>能源战略规划与实施</t>
  </si>
  <si>
    <t>2111406</t>
  </si>
  <si>
    <t>能源科技装备</t>
  </si>
  <si>
    <t>2111407</t>
  </si>
  <si>
    <t>能源行业管理</t>
  </si>
  <si>
    <t>2111408</t>
  </si>
  <si>
    <t>能源管理</t>
  </si>
  <si>
    <t>2111409</t>
  </si>
  <si>
    <t>石油储备发展管理</t>
  </si>
  <si>
    <t>2111410</t>
  </si>
  <si>
    <t>能源调查</t>
  </si>
  <si>
    <t>2111411</t>
  </si>
  <si>
    <t>2111413</t>
  </si>
  <si>
    <t>农村电网建设</t>
  </si>
  <si>
    <t>2111450</t>
  </si>
  <si>
    <t>2111499</t>
  </si>
  <si>
    <t>其他能源管理事务支出</t>
  </si>
  <si>
    <t>21199</t>
  </si>
  <si>
    <t>其他节能环保支出</t>
  </si>
  <si>
    <t>2119901</t>
  </si>
  <si>
    <t>212</t>
  </si>
  <si>
    <t>城乡社区支出</t>
  </si>
  <si>
    <t>21201</t>
  </si>
  <si>
    <t>城乡社区管理事务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</si>
  <si>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</si>
  <si>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</si>
  <si>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</si>
  <si>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</si>
  <si>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</si>
  <si>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</si>
  <si>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</si>
  <si>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</si>
  <si>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</si>
  <si>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</si>
  <si>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</si>
  <si>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</si>
  <si>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</si>
  <si>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</si>
  <si>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</si>
  <si>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</si>
  <si>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</si>
  <si>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</si>
  <si>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</si>
  <si>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</si>
  <si>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</si>
  <si>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</si>
  <si>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</si>
  <si>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</si>
  <si>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</si>
  <si>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</si>
  <si>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</si>
  <si>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</si>
  <si>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</si>
  <si>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21206</t>
  </si>
  <si>
    <t>建设市场管理与监督</t>
  </si>
  <si>
    <t>2120601</t>
  </si>
  <si>
    <t>21299</t>
  </si>
  <si>
    <t>其他城乡社区支出</t>
  </si>
  <si>
    <t>2129901</t>
  </si>
  <si>
    <t>213</t>
  </si>
  <si>
    <t>农林水支出</t>
  </si>
  <si>
    <t>21301</t>
  </si>
  <si>
    <t>农业农村</t>
  </si>
  <si>
    <t>2130101</t>
  </si>
  <si>
    <t>2130102</t>
  </si>
  <si>
    <t>2130103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</si>
  <si>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</si>
  <si>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</si>
  <si>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</si>
  <si>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</si>
  <si>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</si>
  <si>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</si>
  <si>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</si>
  <si>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</si>
  <si>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</si>
  <si>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</si>
  <si>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</si>
  <si>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</si>
  <si>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</si>
  <si>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</si>
  <si>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</si>
  <si>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</si>
  <si>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</si>
  <si>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</si>
  <si>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</si>
  <si>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</si>
  <si>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</si>
  <si>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</si>
  <si>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</si>
  <si>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</si>
  <si>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</si>
  <si>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</si>
  <si>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</si>
  <si>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</si>
  <si>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</si>
  <si>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</si>
  <si>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</si>
  <si>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</si>
  <si>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农业资源保护修复与利用</t>
  </si>
  <si>
    <t>2130142</t>
  </si>
  <si>
    <t>农村道路建设</t>
  </si>
  <si>
    <t>2130148</t>
  </si>
  <si>
    <t>成品油价格改革对渔业的补贴</t>
  </si>
  <si>
    <t>2130152</t>
  </si>
  <si>
    <t>对高校毕业生到基层任职补助</t>
  </si>
  <si>
    <t>2130153</t>
  </si>
  <si>
    <t>农田建设</t>
  </si>
  <si>
    <t>2130199</t>
  </si>
  <si>
    <t>其他农业农村支出</t>
  </si>
  <si>
    <t>21302</t>
  </si>
  <si>
    <t>林业和草原</t>
  </si>
  <si>
    <t>2130201</t>
  </si>
  <si>
    <t>2130202</t>
  </si>
  <si>
    <t>2130203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</si>
  <si>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</si>
  <si>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</si>
  <si>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</si>
  <si>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</si>
  <si>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</si>
  <si>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</si>
  <si>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</si>
  <si>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</si>
  <si>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</si>
  <si>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</si>
  <si>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2130210</t>
  </si>
  <si>
    <t>自然保护区等管理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</si>
  <si>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</si>
  <si>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</si>
  <si>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</si>
  <si>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</si>
  <si>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</si>
  <si>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</si>
  <si>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</si>
  <si>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</si>
  <si>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</si>
  <si>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</si>
  <si>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</si>
  <si>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</si>
  <si>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</si>
  <si>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</si>
  <si>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</si>
  <si>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</si>
  <si>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</si>
  <si>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2130232</t>
  </si>
  <si>
    <t>成品油价格改革对林业的补贴</t>
  </si>
  <si>
    <t>2130234</t>
  </si>
  <si>
    <t>林业草原防灾减灾</t>
  </si>
  <si>
    <t>2130235</t>
  </si>
  <si>
    <t>国家公园</t>
  </si>
  <si>
    <t>2130236</t>
  </si>
  <si>
    <t>草原管理</t>
  </si>
  <si>
    <t>2130237</t>
  </si>
  <si>
    <t>2130299</t>
  </si>
  <si>
    <t>其他林业和草原支出</t>
  </si>
  <si>
    <t>21303</t>
  </si>
  <si>
    <t>水利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</si>
  <si>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</si>
  <si>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</si>
  <si>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</si>
  <si>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</si>
  <si>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</si>
  <si>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</si>
  <si>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</si>
  <si>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</si>
  <si>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</si>
  <si>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</si>
  <si>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</si>
  <si>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</si>
  <si>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</si>
  <si>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</si>
  <si>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</si>
  <si>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</si>
  <si>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</si>
  <si>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</si>
  <si>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</si>
  <si>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</si>
  <si>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</si>
  <si>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</si>
  <si>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</si>
  <si>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</si>
  <si>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</si>
  <si>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</si>
  <si>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</si>
  <si>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</si>
  <si>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</si>
  <si>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</si>
  <si>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</si>
  <si>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</si>
  <si>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</si>
  <si>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</si>
  <si>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</si>
  <si>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</si>
  <si>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大中型水库移民后期扶持专项支出</t>
  </si>
  <si>
    <t>2130322</t>
  </si>
  <si>
    <t>水利安全监督</t>
  </si>
  <si>
    <t>2130333</t>
  </si>
  <si>
    <t>2130334</t>
  </si>
  <si>
    <t>水利建设征地及移民支出</t>
  </si>
  <si>
    <t>2130335</t>
  </si>
  <si>
    <t>农村人畜饮水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</si>
  <si>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</si>
  <si>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</si>
  <si>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</si>
  <si>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</si>
  <si>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</si>
  <si>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</si>
  <si>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</t>
  </si>
  <si>
    <t>扶贫</t>
  </si>
  <si>
    <t>2130501</t>
  </si>
  <si>
    <t>2130502</t>
  </si>
  <si>
    <t>2130503</t>
  </si>
  <si>
    <t>2130504</t>
  </si>
  <si>
    <t>农村基础设施建设</t>
  </si>
  <si>
    <t>2130505</t>
  </si>
  <si>
    <t>生产发展</t>
  </si>
  <si>
    <t>2130506</t>
  </si>
  <si>
    <t>社会发展</t>
  </si>
  <si>
    <t>2130507</t>
  </si>
  <si>
    <t>扶贫贷款奖补和贴息</t>
  </si>
  <si>
    <t>2130508</t>
  </si>
  <si>
    <t>“三西”农业建设专项补助</t>
  </si>
  <si>
    <t>2130550</t>
  </si>
  <si>
    <t>扶贫事业机构</t>
  </si>
  <si>
    <t>2130599</t>
  </si>
  <si>
    <t>其他扶贫支出</t>
  </si>
  <si>
    <t>21307</t>
  </si>
  <si>
    <t>农村综合改革</t>
  </si>
  <si>
    <t>2130701</t>
  </si>
  <si>
    <t>对村级一事一议的补助</t>
  </si>
  <si>
    <t>2130704</t>
  </si>
  <si>
    <t>国有农场办社会职能改革补助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</si>
  <si>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</si>
  <si>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</si>
  <si>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</si>
  <si>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</si>
  <si>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</si>
  <si>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</si>
  <si>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</si>
  <si>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</si>
  <si>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</t>
  </si>
  <si>
    <t>普惠金融发展支出</t>
  </si>
  <si>
    <t>2130801</t>
  </si>
  <si>
    <t>支持农村金融机构</t>
  </si>
  <si>
    <t>2130802</t>
  </si>
  <si>
    <t>涉农贷款增量奖励</t>
  </si>
  <si>
    <t>2130803</t>
  </si>
  <si>
    <t>农业保险保费补贴</t>
  </si>
  <si>
    <t>2130804</t>
  </si>
  <si>
    <t>创业担保贷款贴息</t>
  </si>
  <si>
    <t>2130805</t>
  </si>
  <si>
    <t>补充创业担保贷款基金</t>
  </si>
  <si>
    <t>2130899</t>
  </si>
  <si>
    <t>其他普惠金融发展支出</t>
  </si>
  <si>
    <t>21309</t>
  </si>
  <si>
    <t>目标价格补贴</t>
  </si>
  <si>
    <t>2130901</t>
  </si>
  <si>
    <t>棉花目标价格补贴</t>
  </si>
  <si>
    <t>2130999</t>
  </si>
  <si>
    <t>其他目标价格补贴</t>
  </si>
  <si>
    <t>21399</t>
  </si>
  <si>
    <t>其他农林水支出</t>
  </si>
  <si>
    <t>2139901</t>
  </si>
  <si>
    <t>化解其他公益性乡村债务支出</t>
  </si>
  <si>
    <t>2139999</t>
  </si>
  <si>
    <t>214</t>
  </si>
  <si>
    <t>交通运输支出</t>
  </si>
  <si>
    <t>21401</t>
  </si>
  <si>
    <t>公路水路运输</t>
  </si>
  <si>
    <t>2140101</t>
  </si>
  <si>
    <t>2140102</t>
  </si>
  <si>
    <t>2140103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</si>
  <si>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</si>
  <si>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</si>
  <si>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</si>
  <si>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</si>
  <si>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</si>
  <si>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</si>
  <si>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</si>
  <si>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</si>
  <si>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2140111</t>
  </si>
  <si>
    <t>公路还贷专项</t>
  </si>
  <si>
    <t>2140112</t>
  </si>
  <si>
    <t>公路运输管理</t>
  </si>
  <si>
    <t>2140114</t>
  </si>
  <si>
    <t>公路和运输技术标准化建设</t>
  </si>
  <si>
    <t>2140122</t>
  </si>
  <si>
    <t>港口设施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</si>
  <si>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</si>
  <si>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</si>
  <si>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</si>
  <si>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</si>
  <si>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</si>
  <si>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</si>
  <si>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</si>
  <si>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</si>
  <si>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</si>
  <si>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</si>
  <si>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</si>
  <si>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</si>
  <si>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</si>
  <si>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</si>
  <si>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</si>
  <si>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</si>
  <si>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</si>
  <si>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</si>
  <si>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2140139</t>
  </si>
  <si>
    <t>取消政府还贷二级公路收费专项支出</t>
  </si>
  <si>
    <t>2140199</t>
  </si>
  <si>
    <t>其他公路水路运输支出</t>
  </si>
  <si>
    <t>21402</t>
  </si>
  <si>
    <t>铁路运输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</si>
  <si>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</si>
  <si>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</si>
  <si>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</si>
  <si>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</si>
  <si>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</si>
  <si>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</si>
  <si>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</si>
  <si>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</si>
  <si>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</si>
  <si>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</si>
  <si>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</si>
  <si>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</si>
  <si>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</si>
  <si>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</si>
  <si>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</si>
  <si>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</t>
  </si>
  <si>
    <t>民用航空运输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</si>
  <si>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</si>
  <si>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</si>
  <si>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</si>
  <si>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</si>
  <si>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</si>
  <si>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</si>
  <si>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</si>
  <si>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</si>
  <si>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</si>
  <si>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</si>
  <si>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</si>
  <si>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</si>
  <si>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</si>
  <si>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</si>
  <si>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</si>
  <si>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21404</t>
  </si>
  <si>
    <t>成品油价格改革对交通运输的补贴</t>
  </si>
  <si>
    <t>2140401</t>
  </si>
  <si>
    <t>对城市公交的补贴</t>
  </si>
  <si>
    <t>2140402</t>
  </si>
  <si>
    <t>对农村道路客运的补贴</t>
  </si>
  <si>
    <t>2140403</t>
  </si>
  <si>
    <t>对出租车的补贴</t>
  </si>
  <si>
    <t>2140499</t>
  </si>
  <si>
    <t>成品油价格改革补贴其他支出</t>
  </si>
  <si>
    <t>21405</t>
  </si>
  <si>
    <t>邮政业支出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</si>
  <si>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</si>
  <si>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</si>
  <si>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</si>
  <si>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</si>
  <si>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</si>
  <si>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</si>
  <si>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</si>
  <si>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</si>
  <si>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21406</t>
  </si>
  <si>
    <t>车辆购置税支出</t>
  </si>
  <si>
    <t>2140601</t>
  </si>
  <si>
    <t>车辆购置税用于公路等基础设施建设支出</t>
  </si>
  <si>
    <t>2140602</t>
  </si>
  <si>
    <t>车辆购置税用于农村公路建设支出</t>
  </si>
  <si>
    <t>2140603</t>
  </si>
  <si>
    <t>车辆购置税用于老旧汽车报废更新补贴支出</t>
  </si>
  <si>
    <t>2140699</t>
  </si>
  <si>
    <t>车辆购置税其他支出</t>
  </si>
  <si>
    <t>21499</t>
  </si>
  <si>
    <t>其他交通运输支出</t>
  </si>
  <si>
    <t>2149901</t>
  </si>
  <si>
    <t>公共交通运营补助</t>
  </si>
  <si>
    <t>2149999</t>
  </si>
  <si>
    <t>215</t>
  </si>
  <si>
    <t>资源勘探信息等支出</t>
  </si>
  <si>
    <t>21501</t>
  </si>
  <si>
    <t>资源勘探开发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</si>
  <si>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</si>
  <si>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</si>
  <si>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</si>
  <si>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</si>
  <si>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</si>
  <si>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</si>
  <si>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</si>
  <si>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</si>
  <si>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</si>
  <si>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</si>
  <si>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</si>
  <si>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</si>
  <si>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</si>
  <si>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</si>
  <si>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</si>
  <si>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</t>
  </si>
  <si>
    <t>制造业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</si>
  <si>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</si>
  <si>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</si>
  <si>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</si>
  <si>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</si>
  <si>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</si>
  <si>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</si>
  <si>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</si>
  <si>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</si>
  <si>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</si>
  <si>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</si>
  <si>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</si>
  <si>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</si>
  <si>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</si>
  <si>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</si>
  <si>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</si>
  <si>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</si>
  <si>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</si>
  <si>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</si>
  <si>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</si>
  <si>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</si>
  <si>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</si>
  <si>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</si>
  <si>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</si>
  <si>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</si>
  <si>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</si>
  <si>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</si>
  <si>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</si>
  <si>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</t>
  </si>
  <si>
    <t>建筑业</t>
  </si>
  <si>
    <t>2150301</t>
  </si>
  <si>
    <t>2150302</t>
  </si>
  <si>
    <t>2150303</t>
  </si>
  <si>
    <t>2150399</t>
  </si>
  <si>
    <t>其他建筑业支出</t>
  </si>
  <si>
    <t>21505</t>
  </si>
  <si>
    <t>工业和信息产业监管</t>
  </si>
  <si>
    <t>2150501</t>
  </si>
  <si>
    <t>2150502</t>
  </si>
  <si>
    <t>2150503</t>
  </si>
  <si>
    <t>2150505</t>
  </si>
  <si>
    <t>战备应急</t>
  </si>
  <si>
    <t>2150506</t>
  </si>
  <si>
    <t>信息安全建设</t>
  </si>
  <si>
    <t>2150507</t>
  </si>
  <si>
    <t>专用通信</t>
  </si>
  <si>
    <t>2150508</t>
  </si>
  <si>
    <t>无线电监管</t>
  </si>
  <si>
    <t>2150509</t>
  </si>
  <si>
    <t>工业和信息产业战略研究与标准制定</t>
  </si>
  <si>
    <t>2150510</t>
  </si>
  <si>
    <t>工业和信息产业支持</t>
  </si>
  <si>
    <t>2150511</t>
  </si>
  <si>
    <t>电子专项工程</t>
  </si>
  <si>
    <t>2150513</t>
  </si>
  <si>
    <t>2150515</t>
  </si>
  <si>
    <t>技术基础研究</t>
  </si>
  <si>
    <t>2150599</t>
  </si>
  <si>
    <t>其他工业和信息产业监管支出</t>
  </si>
  <si>
    <t>21507</t>
  </si>
  <si>
    <t>国有资产监管</t>
  </si>
  <si>
    <t>2150701</t>
  </si>
  <si>
    <t>2150702</t>
  </si>
  <si>
    <t>2150703</t>
  </si>
  <si>
    <t>2150704</t>
  </si>
  <si>
    <t>国有企业监事会专项</t>
  </si>
  <si>
    <t>2150705</t>
  </si>
  <si>
    <t>中央企业专项管理</t>
  </si>
  <si>
    <t>2150799</t>
  </si>
  <si>
    <t>其他国有资产监管支出</t>
  </si>
  <si>
    <t>21508</t>
  </si>
  <si>
    <t>支持中小企业发展和管理支出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</si>
  <si>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</si>
  <si>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</si>
  <si>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</si>
  <si>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</si>
  <si>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</si>
  <si>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</si>
  <si>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</si>
  <si>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2150899</t>
  </si>
  <si>
    <t>其他支持中小企业发展和管理支出</t>
  </si>
  <si>
    <t>21599</t>
  </si>
  <si>
    <t>其他资源勘探工业信息等支出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</si>
  <si>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</si>
  <si>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</si>
  <si>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</si>
  <si>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</si>
  <si>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</si>
  <si>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</si>
  <si>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</si>
  <si>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</si>
  <si>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</si>
  <si>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216</t>
  </si>
  <si>
    <t>商业服务业等支出</t>
  </si>
  <si>
    <t>21602</t>
  </si>
  <si>
    <t>商业流通事务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</si>
  <si>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</si>
  <si>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</si>
  <si>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</si>
  <si>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</si>
  <si>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</si>
  <si>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</si>
  <si>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</si>
  <si>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</si>
  <si>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</si>
  <si>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</si>
  <si>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</si>
  <si>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</si>
  <si>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</si>
  <si>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</si>
  <si>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</t>
  </si>
  <si>
    <t>涉外发展服务支出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</si>
  <si>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</si>
  <si>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</si>
  <si>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</si>
  <si>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</si>
  <si>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</si>
  <si>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</si>
  <si>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</si>
  <si>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</t>
  </si>
  <si>
    <t>其他商业服务业等支出</t>
  </si>
  <si>
    <t>2169901</t>
  </si>
  <si>
    <t>服务业基础设施建设</t>
  </si>
  <si>
    <t>2169999</t>
  </si>
  <si>
    <t>217</t>
  </si>
  <si>
    <t>金融支出</t>
  </si>
  <si>
    <t>21701</t>
  </si>
  <si>
    <t>金融部门行政支出</t>
  </si>
  <si>
    <t>2170101</t>
  </si>
  <si>
    <t>2170102</t>
  </si>
  <si>
    <t>2170103</t>
  </si>
  <si>
    <t>2170104</t>
  </si>
  <si>
    <t>安全防卫</t>
  </si>
  <si>
    <t>2170150</t>
  </si>
  <si>
    <t>2170199</t>
  </si>
  <si>
    <t>金融部门其他行政支出</t>
  </si>
  <si>
    <t>21702</t>
  </si>
  <si>
    <t>金融部门监管支出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</si>
  <si>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</si>
  <si>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</si>
  <si>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</si>
  <si>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</si>
  <si>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</si>
  <si>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</si>
  <si>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</si>
  <si>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</si>
  <si>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</si>
  <si>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</si>
  <si>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</si>
  <si>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</si>
  <si>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</si>
  <si>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</si>
  <si>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</si>
  <si>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</si>
  <si>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</si>
  <si>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</si>
  <si>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</t>
  </si>
  <si>
    <t>金融发展支出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</si>
  <si>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</si>
  <si>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</si>
  <si>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</si>
  <si>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</si>
  <si>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</si>
  <si>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</si>
  <si>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</si>
  <si>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</si>
  <si>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</si>
  <si>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</si>
  <si>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</t>
  </si>
  <si>
    <t>金融调控支出</t>
  </si>
  <si>
    <t>2170401</t>
  </si>
  <si>
    <t>中央银行亏损补贴</t>
  </si>
  <si>
    <t>2170499</t>
  </si>
  <si>
    <t>其他金融调控支出</t>
  </si>
  <si>
    <t>21799</t>
  </si>
  <si>
    <t>其他金融支出</t>
  </si>
  <si>
    <t>2179901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</si>
  <si>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</si>
  <si>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</si>
  <si>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</si>
  <si>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</si>
  <si>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</si>
  <si>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</si>
  <si>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</si>
  <si>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文化体育与传媒</t>
  </si>
  <si>
    <t>21904</t>
  </si>
  <si>
    <t>医疗卫生</t>
  </si>
  <si>
    <t>21905</t>
  </si>
  <si>
    <t>节能环保</t>
  </si>
  <si>
    <t>21906</t>
  </si>
  <si>
    <t>农业</t>
  </si>
  <si>
    <t>21907</t>
  </si>
  <si>
    <t>交通运输</t>
  </si>
  <si>
    <t>21908</t>
  </si>
  <si>
    <t>住房保障</t>
  </si>
  <si>
    <t>21999</t>
  </si>
  <si>
    <t>220</t>
  </si>
  <si>
    <t>自然资源海洋气象等支出</t>
  </si>
  <si>
    <t>22001</t>
  </si>
  <si>
    <t>自然资源事务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</si>
  <si>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</si>
  <si>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</si>
  <si>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</si>
  <si>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</si>
  <si>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</si>
  <si>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</si>
  <si>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</si>
  <si>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</si>
  <si>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</si>
  <si>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</si>
  <si>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</si>
  <si>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</si>
  <si>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</si>
  <si>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</si>
  <si>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</si>
  <si>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</si>
  <si>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地质及矿产资源与环境调查</t>
  </si>
  <si>
    <t>2200114</t>
  </si>
  <si>
    <t>地质勘察与矿产资源管理</t>
  </si>
  <si>
    <t>2200115</t>
  </si>
  <si>
    <t>地质转产项目财政贴息</t>
  </si>
  <si>
    <t>2200116</t>
  </si>
  <si>
    <t>国外风险勘查</t>
  </si>
  <si>
    <t>2200119</t>
  </si>
  <si>
    <t>地质勘查基金(周转金)支出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</si>
  <si>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</si>
  <si>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</si>
  <si>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</si>
  <si>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</si>
  <si>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</si>
  <si>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</si>
  <si>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</si>
  <si>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</si>
  <si>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</si>
  <si>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</si>
  <si>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</si>
  <si>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</si>
  <si>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</si>
  <si>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</si>
  <si>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</si>
  <si>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</si>
  <si>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</si>
  <si>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</si>
  <si>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</si>
  <si>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</si>
  <si>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</si>
  <si>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</si>
  <si>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</si>
  <si>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</t>
  </si>
  <si>
    <t>气象事务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</si>
  <si>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</si>
  <si>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</si>
  <si>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</si>
  <si>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</si>
  <si>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</si>
  <si>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</si>
  <si>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</si>
  <si>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</si>
  <si>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</si>
  <si>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</si>
  <si>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</si>
  <si>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</si>
  <si>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</si>
  <si>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</si>
  <si>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</si>
  <si>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</si>
  <si>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</si>
  <si>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</si>
  <si>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</si>
  <si>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</si>
  <si>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</si>
  <si>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</si>
  <si>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</si>
  <si>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</si>
  <si>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</si>
  <si>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</t>
  </si>
  <si>
    <t>其他自然资源海洋气象等支出</t>
  </si>
  <si>
    <t>2209901</t>
  </si>
  <si>
    <t>221</t>
  </si>
  <si>
    <t>住房保障支出</t>
  </si>
  <si>
    <t>22101</t>
  </si>
  <si>
    <t>保障性安居工程支出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</si>
  <si>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</si>
  <si>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</si>
  <si>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</si>
  <si>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</si>
  <si>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</si>
  <si>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</si>
  <si>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</si>
  <si>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</si>
  <si>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2210105</t>
  </si>
  <si>
    <t>农村危房改造</t>
  </si>
  <si>
    <t>2210106</t>
  </si>
  <si>
    <t>公共租赁住房</t>
  </si>
  <si>
    <t>2210107</t>
  </si>
  <si>
    <t>保障性住房租金补贴</t>
  </si>
  <si>
    <t>2210108</t>
  </si>
  <si>
    <t>老旧小区改造</t>
  </si>
  <si>
    <t>2210109</t>
  </si>
  <si>
    <t>住房租赁市场发展</t>
  </si>
  <si>
    <t>2210199</t>
  </si>
  <si>
    <t>其他保障性安居工程支出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</si>
  <si>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</si>
  <si>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</si>
  <si>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</si>
  <si>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</si>
  <si>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</si>
  <si>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</si>
  <si>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</si>
  <si>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</si>
  <si>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22103</t>
  </si>
  <si>
    <t>城乡社区住宅</t>
  </si>
  <si>
    <t>2210301</t>
  </si>
  <si>
    <t>公有住房建设和维修改造支出</t>
  </si>
  <si>
    <t>2210302</t>
  </si>
  <si>
    <t>住房公积金管理</t>
  </si>
  <si>
    <t>2210399</t>
  </si>
  <si>
    <t>其他城乡社区住宅支出</t>
  </si>
  <si>
    <t>222</t>
  </si>
  <si>
    <t>粮油物资储备支出</t>
  </si>
  <si>
    <t>22201</t>
  </si>
  <si>
    <t>粮油事务</t>
  </si>
  <si>
    <t>2220101</t>
  </si>
  <si>
    <t>2220102</t>
  </si>
  <si>
    <t>2220103</t>
  </si>
  <si>
    <t>2220104</t>
  </si>
  <si>
    <t>粮食财务与审计支出</t>
  </si>
  <si>
    <t>2220105</t>
  </si>
  <si>
    <t>粮食信息统计</t>
  </si>
  <si>
    <t>2220106</t>
  </si>
  <si>
    <t>粮食专项业务活动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</si>
  <si>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</si>
  <si>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</si>
  <si>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</si>
  <si>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</si>
  <si>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</si>
  <si>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</si>
  <si>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</si>
  <si>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</si>
  <si>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</si>
  <si>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</si>
  <si>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</si>
  <si>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</si>
  <si>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2220150</t>
  </si>
  <si>
    <t>2220199</t>
  </si>
  <si>
    <t>其他粮油事务支出</t>
  </si>
  <si>
    <t>22202</t>
  </si>
  <si>
    <t>物资事务</t>
  </si>
  <si>
    <t>2220201</t>
  </si>
  <si>
    <t>2220202</t>
  </si>
  <si>
    <t>2220203</t>
  </si>
  <si>
    <t>2220204</t>
  </si>
  <si>
    <t>铁路专用线</t>
  </si>
  <si>
    <t>2220205</t>
  </si>
  <si>
    <t>护库武警和民兵支出</t>
  </si>
  <si>
    <t>2220206</t>
  </si>
  <si>
    <t>物资保管与保养</t>
  </si>
  <si>
    <t>2220207</t>
  </si>
  <si>
    <t>专项贷款利息</t>
  </si>
  <si>
    <t>2220209</t>
  </si>
  <si>
    <t>物资转移</t>
  </si>
  <si>
    <t>2220210</t>
  </si>
  <si>
    <t>物资轮换</t>
  </si>
  <si>
    <t>2220211</t>
  </si>
  <si>
    <t>仓库建设</t>
  </si>
  <si>
    <t>2220212</t>
  </si>
  <si>
    <t>仓库安防</t>
  </si>
  <si>
    <t>2220250</t>
  </si>
  <si>
    <t>2220299</t>
  </si>
  <si>
    <t>其他物资事务支出</t>
  </si>
  <si>
    <t>22203</t>
  </si>
  <si>
    <t>能源储备</t>
  </si>
  <si>
    <t>2220301</t>
  </si>
  <si>
    <t>石油储备</t>
  </si>
  <si>
    <t>2220303</t>
  </si>
  <si>
    <t>天然铀能源储备</t>
  </si>
  <si>
    <t>2220304</t>
  </si>
  <si>
    <t>煤炭储备</t>
  </si>
  <si>
    <t>2220399</t>
  </si>
  <si>
    <t>其他能源储备</t>
  </si>
  <si>
    <t>22204</t>
  </si>
  <si>
    <t>粮油储备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</si>
  <si>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</si>
  <si>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</si>
  <si>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</si>
  <si>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</si>
  <si>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</si>
  <si>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</si>
  <si>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</si>
  <si>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最低收购价格政策支出</t>
  </si>
  <si>
    <t>2220499</t>
  </si>
  <si>
    <t>其他粮油储备支出</t>
  </si>
  <si>
    <t>22205</t>
  </si>
  <si>
    <t>重要商品储备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</si>
  <si>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</si>
  <si>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</si>
  <si>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</si>
  <si>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</si>
  <si>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</si>
  <si>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</si>
  <si>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</si>
  <si>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</si>
  <si>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</si>
  <si>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</si>
  <si>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</si>
  <si>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</si>
  <si>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</si>
  <si>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</si>
  <si>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</si>
  <si>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</si>
  <si>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</si>
  <si>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</si>
  <si>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</si>
  <si>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</si>
  <si>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2220599</t>
  </si>
  <si>
    <t>其他重要商品储备支出</t>
  </si>
  <si>
    <t>224</t>
  </si>
  <si>
    <t>灾害防治及应急管理支出</t>
  </si>
  <si>
    <t>22401</t>
  </si>
  <si>
    <t>应急管理事务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</si>
  <si>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</si>
  <si>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</si>
  <si>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</si>
  <si>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</si>
  <si>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</si>
  <si>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</si>
  <si>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</si>
  <si>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</si>
  <si>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</si>
  <si>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2240107</t>
  </si>
  <si>
    <t>安全生产基础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</si>
  <si>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</si>
  <si>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</si>
  <si>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</si>
  <si>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</si>
  <si>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</si>
  <si>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</si>
  <si>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</si>
  <si>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</t>
  </si>
  <si>
    <t>消防事务</t>
  </si>
  <si>
    <t>2240201</t>
  </si>
  <si>
    <t>2240202</t>
  </si>
  <si>
    <t>2240203</t>
  </si>
  <si>
    <t>2240204</t>
  </si>
  <si>
    <t>消防应急救援</t>
  </si>
  <si>
    <t>2240299</t>
  </si>
  <si>
    <t>其他消防事务支出</t>
  </si>
  <si>
    <t>22403</t>
  </si>
  <si>
    <t>森林消防事务</t>
  </si>
  <si>
    <t>2240301</t>
  </si>
  <si>
    <t>2240302</t>
  </si>
  <si>
    <t>2240303</t>
  </si>
  <si>
    <t>2240304</t>
  </si>
  <si>
    <t>森林消防应急救援</t>
  </si>
  <si>
    <t>2240399</t>
  </si>
  <si>
    <t>其他森林消防事务支出</t>
  </si>
  <si>
    <t>22404</t>
  </si>
  <si>
    <t>煤矿安全</t>
  </si>
  <si>
    <t>2240401</t>
  </si>
  <si>
    <t>2240402</t>
  </si>
  <si>
    <t>2240403</t>
  </si>
  <si>
    <t>2240404</t>
  </si>
  <si>
    <t>煤矿安全监察事务</t>
  </si>
  <si>
    <t>2240405</t>
  </si>
  <si>
    <t>煤矿应急救援事务</t>
  </si>
  <si>
    <t>2240450</t>
  </si>
  <si>
    <t>2240499</t>
  </si>
  <si>
    <t>其他煤矿安全支出</t>
  </si>
  <si>
    <t>22405</t>
  </si>
  <si>
    <t>地震事务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</si>
  <si>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</si>
  <si>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</si>
  <si>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</si>
  <si>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</si>
  <si>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</si>
  <si>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</si>
  <si>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</si>
  <si>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</si>
  <si>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</si>
  <si>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</si>
  <si>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</si>
  <si>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</si>
  <si>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</si>
  <si>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</si>
  <si>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</si>
  <si>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</si>
  <si>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</si>
  <si>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</si>
  <si>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</si>
  <si>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</si>
  <si>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</si>
  <si>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</t>
  </si>
  <si>
    <t>自然灾害防治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</si>
  <si>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</si>
  <si>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</si>
  <si>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</si>
  <si>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</si>
  <si>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</si>
  <si>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</si>
  <si>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</t>
  </si>
  <si>
    <t>自然灾害救灾及恢复重建支出</t>
  </si>
  <si>
    <t>2240701</t>
  </si>
  <si>
    <t>中央自然灾害生活补助</t>
  </si>
  <si>
    <t>2240702</t>
  </si>
  <si>
    <t>地方自然灾害生活补助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</si>
  <si>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</si>
  <si>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</si>
  <si>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</si>
  <si>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</si>
  <si>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</si>
  <si>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</si>
  <si>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</t>
  </si>
  <si>
    <t>其他灾害防治及应急管理支出</t>
  </si>
  <si>
    <t>227</t>
  </si>
  <si>
    <t>预备费</t>
  </si>
  <si>
    <t>229</t>
  </si>
  <si>
    <t>22902</t>
  </si>
  <si>
    <t>年初预留</t>
  </si>
  <si>
    <t>22999</t>
  </si>
  <si>
    <t>2299901</t>
  </si>
  <si>
    <t>230</t>
  </si>
  <si>
    <t>转移性支出</t>
  </si>
  <si>
    <t>23001</t>
  </si>
  <si>
    <t>返还性支出</t>
  </si>
  <si>
    <t>2300102</t>
  </si>
  <si>
    <t>所得税基数返还支出</t>
  </si>
  <si>
    <t>2300103</t>
  </si>
  <si>
    <t>成品油税费改革税收返还支出</t>
  </si>
  <si>
    <t>2300104</t>
  </si>
  <si>
    <t>增值税税收返还支出</t>
  </si>
  <si>
    <t>2300105</t>
  </si>
  <si>
    <t>消费税税收返还支出</t>
  </si>
  <si>
    <t>2300106</t>
  </si>
  <si>
    <t>增值税“五五分享”税收返还支出</t>
  </si>
  <si>
    <t>2300199</t>
  </si>
  <si>
    <t>其他税收返还支出</t>
  </si>
  <si>
    <t>23002</t>
  </si>
  <si>
    <t>一般性转移支付</t>
  </si>
  <si>
    <t>2300201</t>
  </si>
  <si>
    <t>体制补助支出</t>
  </si>
  <si>
    <t>2300202</t>
  </si>
  <si>
    <t>均衡性转移支付支出</t>
  </si>
  <si>
    <t>2300207</t>
  </si>
  <si>
    <t>县级基本财力保障机制奖补资金支出</t>
  </si>
  <si>
    <t>2300208</t>
  </si>
  <si>
    <t>结算补助支出</t>
  </si>
  <si>
    <t>2300212</t>
  </si>
  <si>
    <t>资源枯竭型城市转移支付补助支出</t>
  </si>
  <si>
    <t>2300214</t>
  </si>
  <si>
    <t>企业事业单位划转补助支出</t>
  </si>
  <si>
    <t>2300225</t>
  </si>
  <si>
    <t>产粮（油）大县奖励资金支出</t>
  </si>
  <si>
    <t>2300226</t>
  </si>
  <si>
    <t>重点生态功能区转移支付支出</t>
  </si>
  <si>
    <t>2300227</t>
  </si>
  <si>
    <t>固定数额补助支出</t>
  </si>
  <si>
    <t>2300228</t>
  </si>
  <si>
    <t>革命老区转移支付支出</t>
  </si>
  <si>
    <t>2300229</t>
  </si>
  <si>
    <t>民族地区转移支付支出</t>
  </si>
  <si>
    <t>2300230</t>
  </si>
  <si>
    <t>边境地区转移支付支出</t>
  </si>
  <si>
    <t>2300231</t>
  </si>
  <si>
    <t>贫困地区转移支付支出</t>
  </si>
  <si>
    <t>2300241</t>
  </si>
  <si>
    <t>一般公共服务共同财政事权转移支付支出</t>
  </si>
  <si>
    <t>2300242</t>
  </si>
  <si>
    <t>外交共同财政事权转移支付支出</t>
  </si>
  <si>
    <t>2300243</t>
  </si>
  <si>
    <t>国防共同财政事权转移支付支出</t>
  </si>
  <si>
    <t>2300244</t>
  </si>
  <si>
    <t>公共安全共同财政事权转移支付支出</t>
  </si>
  <si>
    <t>2300245</t>
  </si>
  <si>
    <t>教育共同财政事权转移支付支出</t>
  </si>
  <si>
    <t>2300246</t>
  </si>
  <si>
    <t>科学技术共同财政事权转移支付支出</t>
  </si>
  <si>
    <t>2300247</t>
  </si>
  <si>
    <t>文化旅游体育与传媒共同财政事权转移支付支出</t>
  </si>
  <si>
    <t>2300248</t>
  </si>
  <si>
    <t>社会保障和就业共同财政事权转移支付支出</t>
  </si>
  <si>
    <t>2300249</t>
  </si>
  <si>
    <t>医疗卫生共同财政事权转移支付支出</t>
  </si>
  <si>
    <t>2300250</t>
  </si>
  <si>
    <t>技能环保共同财政事权转移支付支出</t>
  </si>
  <si>
    <t>2300251</t>
  </si>
  <si>
    <t>城乡社区共同财政事权转移支付支出</t>
  </si>
  <si>
    <t>2300252</t>
  </si>
  <si>
    <t>农林水共同财政事权转移支付支出</t>
  </si>
  <si>
    <t>2300253</t>
  </si>
  <si>
    <t>交通运输共同财政事权转移支付支出</t>
  </si>
  <si>
    <t>2300254</t>
  </si>
  <si>
    <t>资源勘探信息等共同财政事权转移支付支出</t>
  </si>
  <si>
    <t>2300255</t>
  </si>
  <si>
    <t>商业服务业等共同财政事权转移支付支出</t>
  </si>
  <si>
    <t>2300256</t>
  </si>
  <si>
    <t>金融共同财政事权转移支付支出</t>
  </si>
  <si>
    <t>2300257</t>
  </si>
  <si>
    <t>自然资源海洋气象等共同财政事权转移支付支出</t>
  </si>
  <si>
    <t>2300258</t>
  </si>
  <si>
    <t>住房保障共同财政事权转移支付支出</t>
  </si>
  <si>
    <t>2300259</t>
  </si>
  <si>
    <t>粮油物资储备共同财政事权转移支付支出</t>
  </si>
  <si>
    <t>2300260</t>
  </si>
  <si>
    <t>灾害防治及应急管理共同财政事权转移支付支出</t>
  </si>
  <si>
    <t>2300269</t>
  </si>
  <si>
    <t>其他共同财政事权转移支付支出</t>
  </si>
  <si>
    <t>2300299</t>
  </si>
  <si>
    <t>其他一般性转移支付支出</t>
  </si>
  <si>
    <t>23003</t>
  </si>
  <si>
    <t>专项转移支付</t>
  </si>
  <si>
    <t>2300301</t>
  </si>
  <si>
    <t>2300302</t>
  </si>
  <si>
    <t>外交</t>
  </si>
  <si>
    <t>2300303</t>
  </si>
  <si>
    <t>国防</t>
  </si>
  <si>
    <t>2300304</t>
  </si>
  <si>
    <t>公共安全</t>
  </si>
  <si>
    <t>2300305</t>
  </si>
  <si>
    <t>2300306</t>
  </si>
  <si>
    <t>科学技术</t>
  </si>
  <si>
    <t>2300307</t>
  </si>
  <si>
    <t>文化旅游体育与传媒</t>
  </si>
  <si>
    <t>2300308</t>
  </si>
  <si>
    <t>社会保障和就业</t>
  </si>
  <si>
    <t>2300310</t>
  </si>
  <si>
    <t>卫生健康</t>
  </si>
  <si>
    <t>2300311</t>
  </si>
  <si>
    <t>2300312</t>
  </si>
  <si>
    <t>城乡社区</t>
  </si>
  <si>
    <t>2300313</t>
  </si>
  <si>
    <t>农林水</t>
  </si>
  <si>
    <t>2300314</t>
  </si>
  <si>
    <t>2300315</t>
  </si>
  <si>
    <t>资源勘探信息等</t>
  </si>
  <si>
    <t>2300316</t>
  </si>
  <si>
    <t>商业服务业等</t>
  </si>
  <si>
    <t>2300317</t>
  </si>
  <si>
    <t>金融</t>
  </si>
  <si>
    <t>2300320</t>
  </si>
  <si>
    <t>自然资源海洋气象等</t>
  </si>
  <si>
    <t>2300321</t>
  </si>
  <si>
    <t>2300322</t>
  </si>
  <si>
    <t>粮油物资储备</t>
  </si>
  <si>
    <t>2300324</t>
  </si>
  <si>
    <t>灾害防治及应急管理</t>
  </si>
  <si>
    <t>2300399</t>
  </si>
  <si>
    <t>23006</t>
  </si>
  <si>
    <t>上解支出</t>
  </si>
  <si>
    <t>2300601</t>
  </si>
  <si>
    <t>体制上解支出</t>
  </si>
  <si>
    <t>2300602</t>
  </si>
  <si>
    <t>专项上解支出</t>
  </si>
  <si>
    <t>23008</t>
  </si>
  <si>
    <t>调出资金</t>
  </si>
  <si>
    <t>23009</t>
  </si>
  <si>
    <t>年终结余</t>
  </si>
  <si>
    <t>2300901</t>
  </si>
  <si>
    <t>一般公共预算年终结余</t>
  </si>
  <si>
    <t>23011</t>
  </si>
  <si>
    <t>债务转贷支出</t>
  </si>
  <si>
    <t>2301101</t>
  </si>
  <si>
    <t>地方政府一般债券转贷支出</t>
  </si>
  <si>
    <t>2301102</t>
  </si>
  <si>
    <t>地方政府向外国政府借款转贷支出</t>
  </si>
  <si>
    <t>2301103</t>
  </si>
  <si>
    <t>地方政府向国际组织借款转贷支出</t>
  </si>
  <si>
    <t>2301104</t>
  </si>
  <si>
    <t>地方政府其他一般债务转贷支出</t>
  </si>
  <si>
    <t>23013</t>
  </si>
  <si>
    <t>23015</t>
  </si>
  <si>
    <t>安排预算稳定调节基金</t>
  </si>
  <si>
    <t>23016</t>
  </si>
  <si>
    <t>补充预算周转金</t>
  </si>
  <si>
    <t>231</t>
  </si>
  <si>
    <t>债务还本支出</t>
  </si>
  <si>
    <t>23101</t>
  </si>
  <si>
    <t>中央政府国内债务还本支出</t>
  </si>
  <si>
    <t>23102</t>
  </si>
  <si>
    <t>中央政府国外债务还本支出</t>
  </si>
  <si>
    <t>23103</t>
  </si>
  <si>
    <t>地方政府一般债务还本支出</t>
  </si>
  <si>
    <t>2310301</t>
  </si>
  <si>
    <t>地方政府一般债券还本支出</t>
  </si>
  <si>
    <t>2310302</t>
  </si>
  <si>
    <t>地方政府向外国政府借款还本支出</t>
  </si>
  <si>
    <t>2310303</t>
  </si>
  <si>
    <t>地方政府向国际组织借款还本支出</t>
  </si>
  <si>
    <t>2310399</t>
  </si>
  <si>
    <t>地方政府其他一般债务还本支出</t>
  </si>
  <si>
    <t>232</t>
  </si>
  <si>
    <t>债务付息支出</t>
  </si>
  <si>
    <t>23201</t>
  </si>
  <si>
    <t>中央政府国内债务付息支出</t>
  </si>
  <si>
    <t>23202</t>
  </si>
  <si>
    <t>中央政府国外债务付息支出</t>
  </si>
  <si>
    <t>23203</t>
  </si>
  <si>
    <t>地方政府一般债务付息支出</t>
  </si>
  <si>
    <t>2320301</t>
  </si>
  <si>
    <t>地方政府一般债券付息支出</t>
  </si>
  <si>
    <t>2320302</t>
  </si>
  <si>
    <t>地方政府向外国政府借款付息支出</t>
  </si>
  <si>
    <t>2320303</t>
  </si>
  <si>
    <t>地方政府向国际组织借款付息支出</t>
  </si>
  <si>
    <t>2320304</t>
  </si>
  <si>
    <t>地方政府其他一般债务付息支出</t>
  </si>
  <si>
    <t>233</t>
  </si>
  <si>
    <t>债务发行费用支出</t>
  </si>
  <si>
    <t>23301</t>
  </si>
  <si>
    <t>中央政府国内债务发行费用支出</t>
  </si>
  <si>
    <t>23302</t>
  </si>
  <si>
    <t>中央政府国外债务发行费用支出</t>
  </si>
  <si>
    <t>23303</t>
  </si>
  <si>
    <t>地方政府一般债务发行费用支出</t>
  </si>
  <si>
    <t>附表5：</t>
  </si>
  <si>
    <t>2020年一般公共预算财政拨款基本支出明细表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</si>
  <si>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</si>
  <si>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</si>
  <si>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</si>
  <si>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</si>
  <si>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</si>
  <si>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</si>
  <si>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支出功能分类科目编码</t>
  </si>
  <si>
    <t>小计</t>
  </si>
  <si>
    <t>基本工资</t>
  </si>
  <si>
    <t>津贴补贴</t>
  </si>
  <si>
    <t>奖金</t>
  </si>
  <si>
    <t>绩效工资</t>
  </si>
  <si>
    <t>机关事业单位基本养老保险费</t>
  </si>
  <si>
    <t>职业年金缴费</t>
  </si>
  <si>
    <t>职工基本医疗保险缴费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</si>
  <si>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</si>
  <si>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</si>
  <si>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</si>
  <si>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</si>
  <si>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</si>
  <si>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</si>
  <si>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</si>
  <si>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</si>
  <si>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</si>
  <si>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</si>
  <si>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</si>
  <si>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</si>
  <si>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</si>
  <si>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</si>
  <si>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</si>
  <si>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</si>
  <si>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</si>
  <si>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</si>
  <si>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</si>
  <si>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</si>
  <si>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</si>
  <si>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</si>
  <si>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</si>
  <si>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</si>
  <si>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</si>
  <si>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</si>
  <si>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</si>
  <si>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</si>
  <si>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</si>
  <si>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</si>
  <si>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</si>
  <si>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</si>
  <si>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</si>
  <si>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</si>
  <si>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</si>
  <si>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</si>
  <si>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</si>
  <si>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</si>
  <si>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</si>
  <si>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</si>
  <si>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</si>
  <si>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</si>
  <si>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</si>
  <si>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</si>
  <si>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</si>
  <si>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</si>
  <si>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</si>
  <si>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</si>
  <si>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</si>
  <si>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</si>
  <si>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</si>
  <si>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</si>
  <si>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</si>
  <si>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</si>
  <si>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</si>
  <si>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</si>
  <si>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</si>
  <si>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栏次</t>
  </si>
  <si>
    <t>附表6：</t>
  </si>
  <si>
    <t>科目名称 (项目名称)</t>
  </si>
  <si>
    <t xml:space="preserve">     注：项目名称在科目名称后面备注</t>
  </si>
  <si>
    <t>附表7：</t>
  </si>
  <si>
    <t>2020年政府性基金财政拨款收支预算总表</t>
  </si>
  <si>
    <r>
      <rPr>
        <sz val="11"/>
        <rFont val="宋体"/>
        <family val="3"/>
        <charset val="134"/>
      </rPr>
      <t>附表</t>
    </r>
    <r>
      <rPr>
        <sz val="11"/>
        <rFont val="Calibri"/>
        <family val="2"/>
      </rPr>
      <t>8</t>
    </r>
    <r>
      <rPr>
        <sz val="11"/>
        <rFont val="宋体"/>
        <family val="3"/>
        <charset val="134"/>
      </rPr>
      <t>：</t>
    </r>
  </si>
  <si>
    <t>2020年财政拨款政府性基金预算支出</t>
  </si>
  <si>
    <t>支出合计</t>
  </si>
  <si>
    <t>20610</t>
  </si>
  <si>
    <t>核电站乏燃料处理处置基金支出</t>
  </si>
  <si>
    <t>2061001</t>
  </si>
  <si>
    <t>乏燃料运输</t>
  </si>
  <si>
    <t>2061002</t>
  </si>
  <si>
    <t>乏燃料离堆贮存</t>
  </si>
  <si>
    <t>2061003</t>
  </si>
  <si>
    <t>乏燃料后处理</t>
  </si>
  <si>
    <t>2061004</t>
  </si>
  <si>
    <t>高放废物的处理处置</t>
  </si>
  <si>
    <t>2061005</t>
  </si>
  <si>
    <t>乏燃料后处理厂的建设、运行、改造和退役</t>
  </si>
  <si>
    <t>2061099</t>
  </si>
  <si>
    <t>其他乏燃料处理处置基金支出</t>
  </si>
  <si>
    <t>20707</t>
  </si>
  <si>
    <t>国家电影事业发展专项资金安排的支出</t>
  </si>
  <si>
    <t>2070701</t>
  </si>
  <si>
    <t>资助国产影片反映</t>
  </si>
  <si>
    <t>2070702</t>
  </si>
  <si>
    <t>资助影院建设</t>
  </si>
  <si>
    <t>2070703</t>
  </si>
  <si>
    <t>资助少数民族语电影译制</t>
  </si>
  <si>
    <t>2070704</t>
  </si>
  <si>
    <t>购买农村电影公益性放映版权服务</t>
  </si>
  <si>
    <t>2070799</t>
  </si>
  <si>
    <t>其他国家电影事业发展专项资金支出</t>
  </si>
  <si>
    <t>20709</t>
  </si>
  <si>
    <t>旅游发展基金支出</t>
  </si>
  <si>
    <t>2070901</t>
  </si>
  <si>
    <t>宣传促销</t>
  </si>
  <si>
    <t>2070902</t>
  </si>
  <si>
    <t>行政规划</t>
  </si>
  <si>
    <t>2070903</t>
  </si>
  <si>
    <t>旅游事业补助</t>
  </si>
  <si>
    <t>2070904</t>
  </si>
  <si>
    <t>地方旅游开发项目补助</t>
  </si>
  <si>
    <t>2070999</t>
  </si>
  <si>
    <t>其他旅游发展基金支出</t>
  </si>
  <si>
    <t>20710</t>
  </si>
  <si>
    <t>国家电影事业发展专项资金对应专项债务收入安排的支出</t>
  </si>
  <si>
    <t>2071001</t>
  </si>
  <si>
    <t>资助城市影院</t>
  </si>
  <si>
    <t>2071099</t>
  </si>
  <si>
    <t>其他国家电影事业发展专项资金对应专项债务收入支出</t>
  </si>
  <si>
    <t>20822</t>
  </si>
  <si>
    <t>大中型水库移民后期扶持基金支出</t>
  </si>
  <si>
    <t>2082201</t>
  </si>
  <si>
    <t>移民补助</t>
  </si>
  <si>
    <t>2082202</t>
  </si>
  <si>
    <t>基础设施建设和经济发展</t>
  </si>
  <si>
    <t>2082299</t>
  </si>
  <si>
    <t>其他大中型水库移民后期扶持基金支出</t>
  </si>
  <si>
    <t>20823</t>
  </si>
  <si>
    <t>小型水库移民扶助基金安排的支出</t>
  </si>
  <si>
    <t>2082301</t>
  </si>
  <si>
    <t>2082302</t>
  </si>
  <si>
    <t>2082399</t>
  </si>
  <si>
    <t>其他小型水库移民扶助基金支出</t>
  </si>
  <si>
    <t>20829</t>
  </si>
  <si>
    <t>小型水库移民扶助基金对应专项债务收入安排的支出</t>
  </si>
  <si>
    <t>2082901</t>
  </si>
  <si>
    <t>2082999</t>
  </si>
  <si>
    <t>其他小型水库移民扶助基金对应专项债务收入安排的支出</t>
  </si>
  <si>
    <t>21160</t>
  </si>
  <si>
    <t>可再生能源电价附加收入安排的支出</t>
  </si>
  <si>
    <t>2116001</t>
  </si>
  <si>
    <t>风力发电补助</t>
  </si>
  <si>
    <t>2116002</t>
  </si>
  <si>
    <t>太阳能发电补助</t>
  </si>
  <si>
    <t>2116003</t>
  </si>
  <si>
    <t>生物质能发电补助</t>
  </si>
  <si>
    <t>2116099</t>
  </si>
  <si>
    <t>其他可再生能源电价附加收入安排的支出</t>
  </si>
  <si>
    <t>21161</t>
  </si>
  <si>
    <t>废弃电器电子产品处理基金支出</t>
  </si>
  <si>
    <t>2116101</t>
  </si>
  <si>
    <t>回收处理费用补贴</t>
  </si>
  <si>
    <t>2116102</t>
  </si>
  <si>
    <t>信息系统建设</t>
  </si>
  <si>
    <t>2116103</t>
  </si>
  <si>
    <t>基金征管经费</t>
  </si>
  <si>
    <t>2116104</t>
  </si>
  <si>
    <t>其他废弃电器电子产品处理基金支出</t>
  </si>
  <si>
    <t>21208</t>
  </si>
  <si>
    <t>国有土地使用权出让收入安排的支出</t>
  </si>
  <si>
    <t>2120801</t>
  </si>
  <si>
    <t>征地和拆迁补偿支出</t>
  </si>
  <si>
    <t>2120802</t>
  </si>
  <si>
    <t>土地开发支出</t>
  </si>
  <si>
    <t>2120803</t>
  </si>
  <si>
    <t>城市建设支出</t>
  </si>
  <si>
    <t>2120804</t>
  </si>
  <si>
    <t>农村基础设施建设支出</t>
  </si>
  <si>
    <t>2120805</t>
  </si>
  <si>
    <t>补助被征地农民支出</t>
  </si>
  <si>
    <t>2120806</t>
  </si>
  <si>
    <t>土地出让业务支出</t>
  </si>
  <si>
    <t>2120807</t>
  </si>
  <si>
    <t>廉租住房支出</t>
  </si>
  <si>
    <t>2120809</t>
  </si>
  <si>
    <t>支付破产或改制企业职工安置费</t>
  </si>
  <si>
    <t>2120810</t>
  </si>
  <si>
    <t>棚改区改造支出</t>
  </si>
  <si>
    <t>2120811</t>
  </si>
  <si>
    <t>公共租赁住房支出</t>
  </si>
  <si>
    <t>2120813</t>
  </si>
  <si>
    <t>2120899</t>
  </si>
  <si>
    <t>其他国有土地使用权出让收入安排的支出</t>
  </si>
  <si>
    <t>21210</t>
  </si>
  <si>
    <t>国有土地收益基金安排的支出</t>
  </si>
  <si>
    <t>2121001</t>
  </si>
  <si>
    <t>2121002</t>
  </si>
  <si>
    <t>2121099</t>
  </si>
  <si>
    <t>其他国有土地收益基金支出</t>
  </si>
  <si>
    <t>21211</t>
  </si>
  <si>
    <t>农业土地开发资金安排的支出</t>
  </si>
  <si>
    <t>21213</t>
  </si>
  <si>
    <t>城市基础设施配套费安排的支出</t>
  </si>
  <si>
    <t>2121301</t>
  </si>
  <si>
    <t>城市公共设施</t>
  </si>
  <si>
    <t>2121302</t>
  </si>
  <si>
    <t>城市环境卫生</t>
  </si>
  <si>
    <t>2121303</t>
  </si>
  <si>
    <t>公有房屋</t>
  </si>
  <si>
    <t>2121304</t>
  </si>
  <si>
    <t>城市防洪</t>
  </si>
  <si>
    <t>2121399</t>
  </si>
  <si>
    <t>其他城市基础设施配套费安排的支出</t>
  </si>
  <si>
    <t>21214</t>
  </si>
  <si>
    <t>污水处理费安排的支出</t>
  </si>
  <si>
    <t>2121401</t>
  </si>
  <si>
    <t>污水处理设施建设和运营</t>
  </si>
  <si>
    <t>2121402</t>
  </si>
  <si>
    <t>代征手续费</t>
  </si>
  <si>
    <t>2121499</t>
  </si>
  <si>
    <t>其他污水处理费安排的支出</t>
  </si>
  <si>
    <t>21215</t>
  </si>
  <si>
    <t>土地储备专项债券收入安排的支出</t>
  </si>
  <si>
    <t>2121501</t>
  </si>
  <si>
    <t>2121502</t>
  </si>
  <si>
    <t>2121599</t>
  </si>
  <si>
    <t>其他土地储备专项债券收入安排的支出</t>
  </si>
  <si>
    <t>21216</t>
  </si>
  <si>
    <t>棚改区改造专项债券收入安排的支出</t>
  </si>
  <si>
    <t>2121601</t>
  </si>
  <si>
    <t>2121602</t>
  </si>
  <si>
    <t>2121699</t>
  </si>
  <si>
    <t>其他棚户区改造专项债券收入安排的支出</t>
  </si>
  <si>
    <t>21217</t>
  </si>
  <si>
    <t>城市基础设施配套费对应专项债务收入安排的支出</t>
  </si>
  <si>
    <t>2121701</t>
  </si>
  <si>
    <t>2121702</t>
  </si>
  <si>
    <t>2121703</t>
  </si>
  <si>
    <t>2121704</t>
  </si>
  <si>
    <t>2121799</t>
  </si>
  <si>
    <t>其他城市基础设施配套对应专项债务收入安排的支出</t>
  </si>
  <si>
    <t>21218</t>
  </si>
  <si>
    <t>污水处理费对应专项债务收入安排的支出</t>
  </si>
  <si>
    <t>2121801</t>
  </si>
  <si>
    <t>2121899</t>
  </si>
  <si>
    <t>其他污水处理费对应专项债务收入安排的支出</t>
  </si>
  <si>
    <t>21219</t>
  </si>
  <si>
    <t>国有土地使用权出让收入对应专项债务收入安排的支出</t>
  </si>
  <si>
    <t>2121901</t>
  </si>
  <si>
    <t>2121902</t>
  </si>
  <si>
    <t>2121903</t>
  </si>
  <si>
    <t>2121904</t>
  </si>
  <si>
    <t>2121905</t>
  </si>
  <si>
    <t>2121906</t>
  </si>
  <si>
    <t>棚户区改造支出</t>
  </si>
  <si>
    <t>2121907</t>
  </si>
  <si>
    <t>2121999</t>
  </si>
  <si>
    <t>其他国有土地使用权出让收入对应专项债务收入安排的支出</t>
  </si>
  <si>
    <t>21366</t>
  </si>
  <si>
    <t>大中型水库库区基金安排的支出</t>
  </si>
  <si>
    <t>2136601</t>
  </si>
  <si>
    <t>2136602</t>
  </si>
  <si>
    <t>解决移民遗留问题</t>
  </si>
  <si>
    <t>2136603</t>
  </si>
  <si>
    <t>库区防护工程维护</t>
  </si>
  <si>
    <t>2136699</t>
  </si>
  <si>
    <t>其他大中型水库库区基金支出</t>
  </si>
  <si>
    <t>21367</t>
  </si>
  <si>
    <t>三峡水库库区基金支出</t>
  </si>
  <si>
    <t>2136701</t>
  </si>
  <si>
    <t>2136702</t>
  </si>
  <si>
    <t>2136703</t>
  </si>
  <si>
    <t>库区维护和管理</t>
  </si>
  <si>
    <t>2136799</t>
  </si>
  <si>
    <t>其他三峡水库库区基金支出</t>
  </si>
  <si>
    <t>21369</t>
  </si>
  <si>
    <t>国家重大水利工程建设基金安排的支出</t>
  </si>
  <si>
    <t>2136901</t>
  </si>
  <si>
    <t>2136902</t>
  </si>
  <si>
    <t>三峡后续工作</t>
  </si>
  <si>
    <t>2136903</t>
  </si>
  <si>
    <t>地方重大水利工程建设</t>
  </si>
  <si>
    <t>2136999</t>
  </si>
  <si>
    <t>其他重大水利工程建设基金支出</t>
  </si>
  <si>
    <t>21370</t>
  </si>
  <si>
    <t>大中型水库库区基金对应专项债务收入安排的支出</t>
  </si>
  <si>
    <t>2137001</t>
  </si>
  <si>
    <t>2137099</t>
  </si>
  <si>
    <t>其他大中型水库库区基金对应专项债务收入支出</t>
  </si>
  <si>
    <t>21371</t>
  </si>
  <si>
    <t>国家重大水利工程建设基金对应专项债务收入安排的支出</t>
  </si>
  <si>
    <t>2137101</t>
  </si>
  <si>
    <t>2137102</t>
  </si>
  <si>
    <t>三峡工程后续工作</t>
  </si>
  <si>
    <t>2137103</t>
  </si>
  <si>
    <t>2137199</t>
  </si>
  <si>
    <t>其他重大水利工程建设基金对应专项债务收入支出</t>
  </si>
  <si>
    <t>21460</t>
  </si>
  <si>
    <t>海南省高等级公路车辆通行附加费安排的支出</t>
  </si>
  <si>
    <t>2146001</t>
  </si>
  <si>
    <t>2146002</t>
  </si>
  <si>
    <t>2146003</t>
  </si>
  <si>
    <t>公路还贷</t>
  </si>
  <si>
    <t>2146099</t>
  </si>
  <si>
    <t>其他海南省高等级公路车辆通行附加费用安排的支出</t>
  </si>
  <si>
    <t>21462</t>
  </si>
  <si>
    <t>车辆通行费安排的支出</t>
  </si>
  <si>
    <t>2146201</t>
  </si>
  <si>
    <t>2146202</t>
  </si>
  <si>
    <t>政府还贷公路养护</t>
  </si>
  <si>
    <t>2146203</t>
  </si>
  <si>
    <t>政府还贷公路管理</t>
  </si>
  <si>
    <t>2146299</t>
  </si>
  <si>
    <t>其他车辆通行费安排的支出</t>
  </si>
  <si>
    <t>21463</t>
  </si>
  <si>
    <t>港口建设费安排的支出</t>
  </si>
  <si>
    <t>2146301</t>
  </si>
  <si>
    <t>2146302</t>
  </si>
  <si>
    <t>航道建设和维护</t>
  </si>
  <si>
    <t>2146303</t>
  </si>
  <si>
    <t>航运保证系统建设</t>
  </si>
  <si>
    <t>2146399</t>
  </si>
  <si>
    <t>其他港口建设费安排的支出</t>
  </si>
  <si>
    <t>21464</t>
  </si>
  <si>
    <t>铁路建设基金支出</t>
  </si>
  <si>
    <t>2146401</t>
  </si>
  <si>
    <t>铁路建设投资</t>
  </si>
  <si>
    <t>2146402</t>
  </si>
  <si>
    <t>购置铁路机车车辆</t>
  </si>
  <si>
    <t>2146403</t>
  </si>
  <si>
    <t>铁路还贷</t>
  </si>
  <si>
    <t>2146404</t>
  </si>
  <si>
    <t>建设项目辅低资金</t>
  </si>
  <si>
    <t>2146405</t>
  </si>
  <si>
    <t>勘测设计</t>
  </si>
  <si>
    <t>2146406</t>
  </si>
  <si>
    <t>注册资本金</t>
  </si>
  <si>
    <t>2146407</t>
  </si>
  <si>
    <t>周转资金</t>
  </si>
  <si>
    <t>2146499</t>
  </si>
  <si>
    <t>其他铁路建设基金支出</t>
  </si>
  <si>
    <t>21468</t>
  </si>
  <si>
    <t>船舶油污损害赔偿基金支出</t>
  </si>
  <si>
    <t>2146801</t>
  </si>
  <si>
    <t>应急处置费用</t>
  </si>
  <si>
    <t>2146802</t>
  </si>
  <si>
    <t>控制清除污染</t>
  </si>
  <si>
    <t>2146803</t>
  </si>
  <si>
    <t>损失补偿</t>
  </si>
  <si>
    <t>2146804</t>
  </si>
  <si>
    <t>生态恢复</t>
  </si>
  <si>
    <t>2146805</t>
  </si>
  <si>
    <t>监视监测</t>
  </si>
  <si>
    <t>2146899</t>
  </si>
  <si>
    <t>其他船舶油污损害赔偿基金支出</t>
  </si>
  <si>
    <t>21469</t>
  </si>
  <si>
    <t>民航发展基金支出</t>
  </si>
  <si>
    <t>2146901</t>
  </si>
  <si>
    <t>民航机场建设</t>
  </si>
  <si>
    <t>2146902</t>
  </si>
  <si>
    <t>2146903</t>
  </si>
  <si>
    <t>民航安全</t>
  </si>
  <si>
    <t>2146904</t>
  </si>
  <si>
    <t>航线和机场补贴</t>
  </si>
  <si>
    <t>2146906</t>
  </si>
  <si>
    <t>民航节能减排</t>
  </si>
  <si>
    <t>2146907</t>
  </si>
  <si>
    <t>通用航空发展</t>
  </si>
  <si>
    <t>2146908</t>
  </si>
  <si>
    <t>征管经费</t>
  </si>
  <si>
    <t>2146999</t>
  </si>
  <si>
    <t>其他民航发展基金支出</t>
  </si>
  <si>
    <t>21470</t>
  </si>
  <si>
    <t>海南省高等级公路车辆通行附加费对应专项债务收入安排的支出</t>
  </si>
  <si>
    <t>2147001</t>
  </si>
  <si>
    <t>2147099</t>
  </si>
  <si>
    <t>其他海南省高等级公路车辆通行附加费对应专项债务收入安排</t>
  </si>
  <si>
    <t>21471</t>
  </si>
  <si>
    <t>政府收费公路专项债务收入安排的支出</t>
  </si>
  <si>
    <t>2147101</t>
  </si>
  <si>
    <t>2147199</t>
  </si>
  <si>
    <t>其他政府收费公路专项债券收入安排的支出</t>
  </si>
  <si>
    <t>21472</t>
  </si>
  <si>
    <t>车辆通行费对应专项债务收入安排的支出</t>
  </si>
  <si>
    <t>21473</t>
  </si>
  <si>
    <t>港口建设费对应专项债务收入安排的支出</t>
  </si>
  <si>
    <t>2147301</t>
  </si>
  <si>
    <t>2147303</t>
  </si>
  <si>
    <t>航运保障系统建设</t>
  </si>
  <si>
    <t>2147399</t>
  </si>
  <si>
    <t>其他港口建设费对应专项债务收入安排的支出</t>
  </si>
  <si>
    <t>资源勘探工业信息等支出</t>
  </si>
  <si>
    <t>21562</t>
  </si>
  <si>
    <t>农网还款资金支出</t>
  </si>
  <si>
    <t>2156201</t>
  </si>
  <si>
    <t>中央农网还贷资金支出</t>
  </si>
  <si>
    <t>2156202</t>
  </si>
  <si>
    <t>地方农网还贷资金支出</t>
  </si>
  <si>
    <t>2156299</t>
  </si>
  <si>
    <t>其他农网还贷资金支出</t>
  </si>
  <si>
    <t>2170402</t>
  </si>
  <si>
    <t>中央特别国债经营基金支出</t>
  </si>
  <si>
    <t>2170403</t>
  </si>
  <si>
    <t>中央特别国债经营基金财务支出</t>
  </si>
  <si>
    <t>22904</t>
  </si>
  <si>
    <t>其他政府性基及对应专项债务收入安排的支出</t>
  </si>
  <si>
    <t>2290401</t>
  </si>
  <si>
    <t>其他政府性基金安排的支出</t>
  </si>
  <si>
    <t>2290402</t>
  </si>
  <si>
    <t>其他地方自行试点项目收益专项债务收入安排的支出</t>
  </si>
  <si>
    <t>2290403</t>
  </si>
  <si>
    <t>其他政府性基金债务收入安排的支出</t>
  </si>
  <si>
    <t>22908</t>
  </si>
  <si>
    <t>彩票发行销售机构业务费安排的支出</t>
  </si>
  <si>
    <t>2290802</t>
  </si>
  <si>
    <t>福利彩票发行机构的业务费支出</t>
  </si>
  <si>
    <t>2290803</t>
  </si>
  <si>
    <t>体育彩票发行机构的业务费支出</t>
  </si>
  <si>
    <t>2290804</t>
  </si>
  <si>
    <t>福利彩票销售机构的业务费支出</t>
  </si>
  <si>
    <t>2290805</t>
  </si>
  <si>
    <t>体育彩票销售机构的业务费支出</t>
  </si>
  <si>
    <t>2290806</t>
  </si>
  <si>
    <t>彩票兑奖周转金支出</t>
  </si>
  <si>
    <t>2290807</t>
  </si>
  <si>
    <t>彩票发行销售风险基金支出</t>
  </si>
  <si>
    <t>2290808</t>
  </si>
  <si>
    <t>彩票市场调控资金支出</t>
  </si>
  <si>
    <t>2290899</t>
  </si>
  <si>
    <t>其他彩票发行销售机构业务费安排的支出</t>
  </si>
  <si>
    <t>22960</t>
  </si>
  <si>
    <t>彩票公益金安排的支出</t>
  </si>
  <si>
    <t>2296001</t>
  </si>
  <si>
    <t>用于补充全国社会保障基金的彩票公益金支出</t>
  </si>
  <si>
    <t>2296002</t>
  </si>
  <si>
    <t>用于社会福利的彩票公益金支出</t>
  </si>
  <si>
    <t>2296003</t>
  </si>
  <si>
    <t>用于体育事业的彩票公益金支出</t>
  </si>
  <si>
    <t>2296004</t>
  </si>
  <si>
    <t>用于教育事业的彩票公益金支出</t>
  </si>
  <si>
    <t>2296005</t>
  </si>
  <si>
    <t>用于红十字事业的彩票公益金支出</t>
  </si>
  <si>
    <t>2296006</t>
  </si>
  <si>
    <t>用于残疾人事业的彩票公益金支出</t>
  </si>
  <si>
    <t>2296010</t>
  </si>
  <si>
    <t>用于文化事业的彩票公益金支出</t>
  </si>
  <si>
    <t>2296011</t>
  </si>
  <si>
    <t>用于扶贫的彩票公益金支出</t>
  </si>
  <si>
    <t>2296012</t>
  </si>
  <si>
    <t>用于法律援助的彩票公益金支出</t>
  </si>
  <si>
    <t>2296013</t>
  </si>
  <si>
    <t>用于城乡医疗救助的彩票公益金支出</t>
  </si>
  <si>
    <t>2296099</t>
  </si>
  <si>
    <t>用于其他社会公益事业助的彩票公益金支出</t>
  </si>
  <si>
    <t>23004</t>
  </si>
  <si>
    <t>政府性基金转移支付</t>
  </si>
  <si>
    <t>2300401</t>
  </si>
  <si>
    <t>政府性基金补助支出</t>
  </si>
  <si>
    <t>2300402</t>
  </si>
  <si>
    <t>政府性基金上解支出</t>
  </si>
  <si>
    <t>2300802</t>
  </si>
  <si>
    <t>政府性基金预算调出资金</t>
  </si>
  <si>
    <t>2300902</t>
  </si>
  <si>
    <t>政府性基金年终结余</t>
  </si>
  <si>
    <t>2301105</t>
  </si>
  <si>
    <t>海南省高等级公路车辆通行附加费债务转贷支出</t>
  </si>
  <si>
    <t>2301106</t>
  </si>
  <si>
    <t>港口建设费债务转贷支出</t>
  </si>
  <si>
    <t>2301109</t>
  </si>
  <si>
    <t>国家电影事业发展专项资金债务转贷支出</t>
  </si>
  <si>
    <t>2301115</t>
  </si>
  <si>
    <t>国有土地使用权出让金债务转贷支出</t>
  </si>
  <si>
    <t>2301117</t>
  </si>
  <si>
    <t>农业土地开发资金债务转贷支出</t>
  </si>
  <si>
    <t>2301118</t>
  </si>
  <si>
    <t>大中型水库库区基金债务转贷支出</t>
  </si>
  <si>
    <t>2301120</t>
  </si>
  <si>
    <t>城市基础设施配套费债务转贷支出</t>
  </si>
  <si>
    <t>2301121</t>
  </si>
  <si>
    <t>小型水库移民扶助基金债务转贷支出</t>
  </si>
  <si>
    <t>2301122</t>
  </si>
  <si>
    <t>国家重大水利工程建设基金债务转贷支出</t>
  </si>
  <si>
    <t>2301123</t>
  </si>
  <si>
    <t>车辆通行费债务转贷支出</t>
  </si>
  <si>
    <t>2301124</t>
  </si>
  <si>
    <t>污水处理费债券转贷支出</t>
  </si>
  <si>
    <t>2301131</t>
  </si>
  <si>
    <t>土地储备专项债券转贷支出</t>
  </si>
  <si>
    <t>2301132</t>
  </si>
  <si>
    <t>政府收费公路专项债券转贷支出</t>
  </si>
  <si>
    <t>2301133</t>
  </si>
  <si>
    <t>棚户区改造专项债券转贷支出</t>
  </si>
  <si>
    <t>2301198</t>
  </si>
  <si>
    <t>其他地方自行试点项目收益专项债券转贷支出</t>
  </si>
  <si>
    <t>2301199</t>
  </si>
  <si>
    <t>其他地方政府债务转贷支出</t>
  </si>
  <si>
    <t>23104</t>
  </si>
  <si>
    <t>地方政府专项债务还本支出</t>
  </si>
  <si>
    <t>2310401</t>
  </si>
  <si>
    <t>海南省高等级公路车辆通行附加费债务还本支出</t>
  </si>
  <si>
    <t>2310402</t>
  </si>
  <si>
    <t>港口建设费债务还本支出</t>
  </si>
  <si>
    <t>2310405</t>
  </si>
  <si>
    <t>国家电影事业发展专项资金债务还本支出</t>
  </si>
  <si>
    <t>2310411</t>
  </si>
  <si>
    <t>国有土地使用权出让金债务还本支出</t>
  </si>
  <si>
    <t>2310413</t>
  </si>
  <si>
    <t>农业土地开发资金债务还本支出</t>
  </si>
  <si>
    <t>2310414</t>
  </si>
  <si>
    <t>大中型水库库区基金债务还本支出</t>
  </si>
  <si>
    <t>2310416</t>
  </si>
  <si>
    <t>城市基础设施配套债务还本支出</t>
  </si>
  <si>
    <t>2310417</t>
  </si>
  <si>
    <t>小型水库移民扶助基金债务还本支出</t>
  </si>
  <si>
    <t>2310418</t>
  </si>
  <si>
    <t>国家重大水利工程建设基金债务还本支出</t>
  </si>
  <si>
    <t>2310419</t>
  </si>
  <si>
    <t>车辆通行费债务还本支出</t>
  </si>
  <si>
    <t>2310420</t>
  </si>
  <si>
    <t>污水处理费债务还本支出</t>
  </si>
  <si>
    <t>2310431</t>
  </si>
  <si>
    <t>土地储备专项债券还本支出</t>
  </si>
  <si>
    <t>2310432</t>
  </si>
  <si>
    <t>政府收费公路专项债券还本支出</t>
  </si>
  <si>
    <t>2310433</t>
  </si>
  <si>
    <t>棚户区改造专项债券还本支出</t>
  </si>
  <si>
    <t>2310498</t>
  </si>
  <si>
    <t>其他地方自行试点项目收益专项债券还本支出</t>
  </si>
  <si>
    <t>2310499</t>
  </si>
  <si>
    <t>其他政府性基金债务还本支出</t>
  </si>
  <si>
    <t>23204</t>
  </si>
  <si>
    <t>地方政府专项债务付息支出</t>
  </si>
  <si>
    <t>2320401</t>
  </si>
  <si>
    <t>海南省高等级公路车辆通行附加费债务付息支出</t>
  </si>
  <si>
    <t>2320402</t>
  </si>
  <si>
    <t>港口建设费债务付息支出</t>
  </si>
  <si>
    <t>2320405</t>
  </si>
  <si>
    <t>国家电影事业发展专项资金债务付息支出</t>
  </si>
  <si>
    <t>2320411</t>
  </si>
  <si>
    <t>国有土地使用权出让金债务付息支出</t>
  </si>
  <si>
    <t>2320413</t>
  </si>
  <si>
    <t>农业土地开发资金债务付息支出</t>
  </si>
  <si>
    <t>2320414</t>
  </si>
  <si>
    <t>大中型水库库区基金债务付息支出</t>
  </si>
  <si>
    <t>2320416</t>
  </si>
  <si>
    <t>城市基础设施配套债务付息支出</t>
  </si>
  <si>
    <t>2320417</t>
  </si>
  <si>
    <t>小型水库移民扶助基金债务付息支出</t>
  </si>
  <si>
    <t>2320418</t>
  </si>
  <si>
    <t>国家重大水利工程建设基金债务付息支出</t>
  </si>
  <si>
    <t>2320419</t>
  </si>
  <si>
    <t>车辆通行费债务付息支出</t>
  </si>
  <si>
    <t>2320420</t>
  </si>
  <si>
    <t>污水处理费债务付息支出</t>
  </si>
  <si>
    <t>2320431</t>
  </si>
  <si>
    <t>土地储备专项债券还本付息支出</t>
  </si>
  <si>
    <t>2320432</t>
  </si>
  <si>
    <t>政府收费公路专项债券付息支出</t>
  </si>
  <si>
    <t>2320433</t>
  </si>
  <si>
    <t>棚户区改造专项债券付息支出</t>
  </si>
  <si>
    <t>2320498</t>
  </si>
  <si>
    <t>其他地方自行试点项目收益专项债券付息支出</t>
  </si>
  <si>
    <t>2320499</t>
  </si>
  <si>
    <t>其他政府性基金债务付息支出</t>
  </si>
  <si>
    <t>23304</t>
  </si>
  <si>
    <t>地方政府专项债务发行费用支出</t>
  </si>
  <si>
    <t>2330401</t>
  </si>
  <si>
    <t>海南省高等级公路车辆通行附加费债务发行费用支出</t>
  </si>
  <si>
    <t>2330402</t>
  </si>
  <si>
    <t>港口建设费债务还发行费用出</t>
  </si>
  <si>
    <t>2330405</t>
  </si>
  <si>
    <t>国家电影事业发展专项资金债务发行费用支出</t>
  </si>
  <si>
    <t>2330411</t>
  </si>
  <si>
    <t>国有土地使用权出让金债务发行费用支出</t>
  </si>
  <si>
    <t>2330413</t>
  </si>
  <si>
    <t>农业土地开发资金债务发行费用支出</t>
  </si>
  <si>
    <t>2330414</t>
  </si>
  <si>
    <t>大中型水库库区基金债务发行费用支出</t>
  </si>
  <si>
    <t>2330416</t>
  </si>
  <si>
    <t>城市基础设施配套债务发行费用支出</t>
  </si>
  <si>
    <t>2330417</t>
  </si>
  <si>
    <t>小型水库移民扶助基金债务还本发行费用出</t>
  </si>
  <si>
    <t>2330418</t>
  </si>
  <si>
    <t>国家重大水利工程建设基金债务发行费用支出</t>
  </si>
  <si>
    <t>2330419</t>
  </si>
  <si>
    <t>车辆通行费债务发行费用支出</t>
  </si>
  <si>
    <t>2330420</t>
  </si>
  <si>
    <t>污水处理费债务发行费用支出</t>
  </si>
  <si>
    <t>2330431</t>
  </si>
  <si>
    <t>土地储备专项债券发行费用支出</t>
  </si>
  <si>
    <t>2330432</t>
  </si>
  <si>
    <t>政府收费公路专项债券发行费用支出</t>
  </si>
  <si>
    <t>2330433</t>
  </si>
  <si>
    <t>棚户区改造专项债券发行费用支出</t>
  </si>
  <si>
    <t>2330498</t>
  </si>
  <si>
    <t>其他地方自行试点项目收益专项债券发行费用支出</t>
  </si>
  <si>
    <t>2330499</t>
  </si>
  <si>
    <t>其他政府性基金债务发行费用支出</t>
  </si>
  <si>
    <t>附表9：</t>
  </si>
  <si>
    <t>2020年政府性基金财政拨款项目支出明细表</t>
  </si>
  <si>
    <t>附表10：</t>
  </si>
  <si>
    <t>科目名称(项目名称)</t>
  </si>
  <si>
    <t>附表11：</t>
  </si>
  <si>
    <t>2020年专户收支预算总表</t>
  </si>
  <si>
    <t>附表12：</t>
  </si>
  <si>
    <t>附表13：</t>
  </si>
  <si>
    <t>一般公共预算“三公”经费、会议费、培训费支出情况表</t>
  </si>
  <si>
    <t>单位名称</t>
  </si>
  <si>
    <t>“三公”经费合计</t>
  </si>
  <si>
    <t>公务用车购置和运行费</t>
  </si>
  <si>
    <t>公务用车购置费</t>
  </si>
  <si>
    <t>公务用车运行费</t>
  </si>
  <si>
    <t>合  计</t>
  </si>
  <si>
    <t>部门领导：寇黎明</t>
    <phoneticPr fontId="33" type="noConversion"/>
  </si>
  <si>
    <t>财务负责人：袁贵平</t>
    <phoneticPr fontId="33" type="noConversion"/>
  </si>
  <si>
    <t xml:space="preserve">    制表人：孟元明</t>
    <phoneticPr fontId="33" type="noConversion"/>
  </si>
  <si>
    <t xml:space="preserve"> 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</si>
</sst>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0.00_ "/>
    <numFmt numFmtId="178" formatCode="###,##0.00"/>
    <numFmt numFmtId="179" formatCode="#,##0.00;[Red]#,##0.0"/>
  </numFmts>
  <fonts count="34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18"/>
      <color indexed="8"/>
      <name val="方正小标宋简体"/>
      <family val="4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Calibri"/>
      <family val="2"/>
    </font>
    <font>
      <sz val="9"/>
      <color theme="1"/>
      <name val="宋体"/>
      <family val="3"/>
      <charset val="134"/>
      <scheme val="minor"/>
    </font>
    <font>
      <b/>
      <sz val="12"/>
      <color theme="1"/>
      <name val="方正小标宋简体"/>
      <family val="4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10"/>
      <name val="Default"/>
      <family val="1"/>
    </font>
    <font>
      <sz val="10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18"/>
      <color theme="1"/>
      <name val="方正小标宋简体"/>
      <family val="4"/>
      <charset val="134"/>
    </font>
    <font>
      <sz val="12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b/>
      <sz val="11"/>
      <name val="Calibri"/>
      <family val="2"/>
    </font>
    <font>
      <sz val="11"/>
      <name val="Calibri"/>
      <family val="2"/>
    </font>
    <font>
      <sz val="18"/>
      <color indexed="8"/>
      <name val="方正小标宋简体"/>
      <family val="4"/>
      <charset val="134"/>
    </font>
    <font>
      <sz val="14"/>
      <color indexed="8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name val="宋体"/>
      <family val="3"/>
      <charset val="134"/>
    </font>
    <font>
      <u/>
      <sz val="11"/>
      <name val="Calibri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9" fillId="0" borderId="0"/>
    <xf numFmtId="0" fontId="1" fillId="0" borderId="0"/>
  </cellStyleXfs>
  <cellXfs count="179">
    <xf numFmtId="0" fontId="0" fillId="0" borderId="0" xfId="0">
      <alignment vertical="center"/>
    </xf>
    <xf numFmtId="0" fontId="1" fillId="0" borderId="0" xfId="2" applyProtection="1"/>
    <xf numFmtId="0" fontId="1" fillId="0" borderId="0" xfId="2" applyAlignment="1" applyProtection="1">
      <alignment wrapText="1"/>
    </xf>
    <xf numFmtId="0" fontId="1" fillId="0" borderId="0" xfId="2" applyProtection="1">
      <protection locked="0"/>
    </xf>
    <xf numFmtId="0" fontId="2" fillId="0" borderId="0" xfId="2" applyFont="1" applyAlignment="1" applyProtection="1">
      <alignment vertical="center"/>
    </xf>
    <xf numFmtId="0" fontId="1" fillId="0" borderId="0" xfId="2" applyBorder="1" applyProtection="1"/>
    <xf numFmtId="0" fontId="4" fillId="0" borderId="1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176" fontId="5" fillId="0" borderId="1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Alignment="1" applyProtection="1">
      <alignment horizontal="right" vertical="center"/>
    </xf>
    <xf numFmtId="0" fontId="6" fillId="0" borderId="0" xfId="2" applyFont="1" applyBorder="1" applyAlignment="1" applyProtection="1">
      <alignment wrapText="1"/>
    </xf>
    <xf numFmtId="0" fontId="6" fillId="0" borderId="0" xfId="2" applyFont="1" applyBorder="1" applyAlignment="1" applyProtection="1"/>
    <xf numFmtId="0" fontId="0" fillId="0" borderId="0" xfId="0" applyBorder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0" fillId="0" borderId="1" xfId="0" applyNumberFormat="1" applyBorder="1">
      <alignment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2" applyFill="1"/>
    <xf numFmtId="0" fontId="2" fillId="0" borderId="0" xfId="2" applyFont="1" applyFill="1" applyAlignment="1">
      <alignment vertical="center"/>
    </xf>
    <xf numFmtId="0" fontId="4" fillId="0" borderId="0" xfId="2" applyFont="1" applyFill="1" applyBorder="1" applyAlignment="1" applyProtection="1">
      <alignment horizontal="right" vertical="center"/>
    </xf>
    <xf numFmtId="0" fontId="10" fillId="0" borderId="0" xfId="2" applyFont="1" applyFill="1" applyBorder="1" applyAlignment="1" applyProtection="1">
      <alignment horizontal="right" vertical="center"/>
    </xf>
    <xf numFmtId="0" fontId="6" fillId="0" borderId="0" xfId="2" applyFont="1" applyFill="1" applyBorder="1" applyAlignment="1" applyProtection="1"/>
    <xf numFmtId="0" fontId="4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right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left" vertical="center"/>
    </xf>
    <xf numFmtId="178" fontId="12" fillId="0" borderId="9" xfId="2" applyNumberFormat="1" applyFont="1" applyFill="1" applyBorder="1" applyAlignment="1">
      <alignment horizontal="right" vertical="top" wrapText="1"/>
    </xf>
    <xf numFmtId="179" fontId="4" fillId="0" borderId="1" xfId="2" applyNumberFormat="1" applyFont="1" applyFill="1" applyBorder="1" applyAlignment="1" applyProtection="1">
      <alignment horizontal="right" vertical="center" wrapText="1"/>
    </xf>
    <xf numFmtId="179" fontId="4" fillId="0" borderId="1" xfId="2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vertical="center"/>
    </xf>
    <xf numFmtId="179" fontId="4" fillId="0" borderId="1" xfId="2" applyNumberFormat="1" applyFont="1" applyFill="1" applyBorder="1" applyAlignment="1" applyProtection="1"/>
    <xf numFmtId="0" fontId="4" fillId="0" borderId="1" xfId="2" applyFont="1" applyFill="1" applyBorder="1" applyAlignment="1" applyProtection="1">
      <alignment horizontal="right" vertical="center"/>
    </xf>
    <xf numFmtId="0" fontId="0" fillId="0" borderId="0" xfId="0" applyBorder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" fontId="14" fillId="0" borderId="1" xfId="0" applyNumberFormat="1" applyFont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Protection="1">
      <alignment vertical="center"/>
    </xf>
    <xf numFmtId="4" fontId="14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Protection="1">
      <alignment vertical="center"/>
      <protection locked="0"/>
    </xf>
    <xf numFmtId="0" fontId="0" fillId="0" borderId="0" xfId="0" applyFont="1" applyProtection="1">
      <alignment vertical="center"/>
    </xf>
    <xf numFmtId="0" fontId="18" fillId="0" borderId="0" xfId="1" applyFont="1" applyProtection="1"/>
    <xf numFmtId="0" fontId="19" fillId="0" borderId="0" xfId="1" applyProtection="1"/>
    <xf numFmtId="0" fontId="21" fillId="0" borderId="0" xfId="1" applyNumberFormat="1" applyFont="1" applyBorder="1" applyAlignment="1" applyProtection="1">
      <alignment horizontal="center" vertical="center" wrapText="1"/>
    </xf>
    <xf numFmtId="0" fontId="22" fillId="0" borderId="0" xfId="1" applyFont="1" applyBorder="1" applyProtection="1"/>
    <xf numFmtId="0" fontId="4" fillId="0" borderId="0" xfId="1" applyNumberFormat="1" applyFont="1" applyBorder="1" applyAlignment="1" applyProtection="1">
      <alignment horizontal="center" vertical="center" wrapText="1"/>
    </xf>
    <xf numFmtId="0" fontId="4" fillId="0" borderId="10" xfId="1" applyNumberFormat="1" applyFont="1" applyBorder="1" applyAlignment="1" applyProtection="1">
      <alignment horizontal="center" vertical="center" wrapText="1"/>
    </xf>
    <xf numFmtId="0" fontId="4" fillId="0" borderId="11" xfId="1" applyNumberFormat="1" applyFont="1" applyBorder="1" applyAlignment="1" applyProtection="1">
      <alignment horizontal="center" vertical="center" wrapText="1"/>
    </xf>
    <xf numFmtId="0" fontId="4" fillId="0" borderId="12" xfId="1" applyNumberFormat="1" applyFont="1" applyBorder="1" applyAlignment="1" applyProtection="1">
      <alignment horizontal="center" vertical="center" wrapText="1"/>
    </xf>
    <xf numFmtId="0" fontId="4" fillId="0" borderId="13" xfId="1" applyNumberFormat="1" applyFont="1" applyBorder="1" applyAlignment="1" applyProtection="1">
      <alignment horizontal="center" vertical="center" wrapText="1"/>
    </xf>
    <xf numFmtId="0" fontId="4" fillId="0" borderId="7" xfId="1" applyNumberFormat="1" applyFont="1" applyBorder="1" applyAlignment="1" applyProtection="1">
      <alignment horizontal="center" vertical="center" wrapText="1"/>
    </xf>
    <xf numFmtId="0" fontId="10" fillId="2" borderId="14" xfId="1" applyNumberFormat="1" applyFont="1" applyFill="1" applyBorder="1" applyAlignment="1" applyProtection="1">
      <alignment horizontal="left" vertical="center"/>
    </xf>
    <xf numFmtId="0" fontId="10" fillId="2" borderId="2" xfId="1" applyNumberFormat="1" applyFont="1" applyFill="1" applyBorder="1" applyAlignment="1" applyProtection="1">
      <alignment horizontal="left" vertical="center"/>
    </xf>
    <xf numFmtId="0" fontId="18" fillId="2" borderId="1" xfId="1" applyFont="1" applyFill="1" applyBorder="1" applyProtection="1"/>
    <xf numFmtId="0" fontId="10" fillId="0" borderId="14" xfId="1" applyNumberFormat="1" applyFont="1" applyBorder="1" applyAlignment="1" applyProtection="1">
      <alignment horizontal="left" vertical="center"/>
    </xf>
    <xf numFmtId="0" fontId="10" fillId="0" borderId="2" xfId="1" applyNumberFormat="1" applyFont="1" applyBorder="1" applyAlignment="1" applyProtection="1">
      <alignment horizontal="left" vertical="center"/>
    </xf>
    <xf numFmtId="0" fontId="19" fillId="0" borderId="1" xfId="1" applyBorder="1" applyProtection="1"/>
    <xf numFmtId="0" fontId="18" fillId="0" borderId="1" xfId="1" applyFont="1" applyBorder="1" applyProtection="1"/>
    <xf numFmtId="0" fontId="4" fillId="0" borderId="14" xfId="1" applyNumberFormat="1" applyFont="1" applyBorder="1" applyAlignment="1" applyProtection="1">
      <alignment horizontal="left" vertical="center"/>
    </xf>
    <xf numFmtId="0" fontId="4" fillId="0" borderId="2" xfId="1" applyNumberFormat="1" applyFont="1" applyBorder="1" applyAlignment="1" applyProtection="1">
      <alignment horizontal="left" vertical="center"/>
    </xf>
    <xf numFmtId="0" fontId="19" fillId="2" borderId="1" xfId="1" applyFill="1" applyBorder="1" applyProtection="1"/>
    <xf numFmtId="0" fontId="4" fillId="0" borderId="15" xfId="1" applyNumberFormat="1" applyFont="1" applyBorder="1" applyAlignment="1" applyProtection="1">
      <alignment horizontal="left" vertical="center"/>
    </xf>
    <xf numFmtId="0" fontId="4" fillId="0" borderId="16" xfId="1" applyNumberFormat="1" applyFont="1" applyBorder="1" applyAlignment="1" applyProtection="1">
      <alignment horizontal="left" vertical="center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2" fillId="0" borderId="0" xfId="2" applyFont="1" applyFill="1" applyAlignment="1" applyProtection="1">
      <alignment vertical="center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1" fillId="0" borderId="0" xfId="2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14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18" fillId="0" borderId="0" xfId="1" applyFont="1" applyProtection="1">
      <protection locked="0"/>
    </xf>
    <xf numFmtId="0" fontId="19" fillId="0" borderId="0" xfId="1" applyFont="1" applyProtection="1">
      <protection locked="0"/>
    </xf>
    <xf numFmtId="0" fontId="19" fillId="0" borderId="0" xfId="1" applyAlignment="1" applyProtection="1">
      <alignment horizontal="center"/>
    </xf>
    <xf numFmtId="0" fontId="19" fillId="0" borderId="0" xfId="1" applyProtection="1">
      <protection locked="0"/>
    </xf>
    <xf numFmtId="177" fontId="22" fillId="0" borderId="1" xfId="1" applyNumberFormat="1" applyFont="1" applyBorder="1" applyAlignment="1" applyProtection="1">
      <alignment horizontal="center"/>
    </xf>
    <xf numFmtId="0" fontId="22" fillId="0" borderId="1" xfId="1" applyFont="1" applyBorder="1" applyAlignment="1" applyProtection="1">
      <alignment horizontal="center"/>
    </xf>
    <xf numFmtId="177" fontId="22" fillId="2" borderId="1" xfId="1" applyNumberFormat="1" applyFont="1" applyFill="1" applyBorder="1" applyAlignment="1" applyProtection="1">
      <alignment horizontal="center"/>
    </xf>
    <xf numFmtId="177" fontId="18" fillId="2" borderId="1" xfId="1" applyNumberFormat="1" applyFont="1" applyFill="1" applyBorder="1" applyAlignment="1" applyProtection="1">
      <alignment horizontal="center"/>
    </xf>
    <xf numFmtId="0" fontId="18" fillId="2" borderId="1" xfId="1" applyFont="1" applyFill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/>
    </xf>
    <xf numFmtId="0" fontId="19" fillId="0" borderId="1" xfId="1" applyBorder="1" applyAlignment="1" applyProtection="1">
      <alignment horizontal="center"/>
    </xf>
    <xf numFmtId="0" fontId="19" fillId="0" borderId="1" xfId="1" applyFont="1" applyBorder="1" applyAlignment="1" applyProtection="1">
      <alignment horizontal="center"/>
    </xf>
    <xf numFmtId="0" fontId="22" fillId="2" borderId="1" xfId="1" applyFont="1" applyFill="1" applyBorder="1" applyAlignment="1" applyProtection="1">
      <alignment horizontal="center"/>
    </xf>
    <xf numFmtId="0" fontId="23" fillId="2" borderId="1" xfId="1" applyFont="1" applyFill="1" applyBorder="1" applyAlignment="1" applyProtection="1">
      <alignment horizontal="center"/>
    </xf>
    <xf numFmtId="0" fontId="10" fillId="0" borderId="15" xfId="1" applyNumberFormat="1" applyFont="1" applyBorder="1" applyAlignment="1" applyProtection="1">
      <alignment horizontal="left" vertical="center"/>
    </xf>
    <xf numFmtId="0" fontId="10" fillId="0" borderId="16" xfId="1" applyNumberFormat="1" applyFont="1" applyBorder="1" applyAlignment="1" applyProtection="1">
      <alignment horizontal="left" vertical="center"/>
    </xf>
    <xf numFmtId="0" fontId="2" fillId="0" borderId="0" xfId="2" applyFont="1" applyFill="1" applyAlignment="1" applyProtection="1">
      <alignment vertical="center"/>
      <protection locked="0"/>
    </xf>
    <xf numFmtId="0" fontId="6" fillId="0" borderId="0" xfId="2" applyFont="1" applyFill="1" applyBorder="1" applyAlignment="1" applyProtection="1">
      <protection locked="0"/>
    </xf>
    <xf numFmtId="0" fontId="4" fillId="0" borderId="0" xfId="2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6" fillId="0" borderId="0" xfId="2" applyFont="1" applyBorder="1" applyAlignment="1" applyProtection="1">
      <protection locked="0"/>
    </xf>
    <xf numFmtId="0" fontId="4" fillId="0" borderId="0" xfId="2" applyFont="1" applyBorder="1" applyAlignment="1" applyProtection="1">
      <alignment horizontal="right" vertical="center"/>
      <protection locked="0"/>
    </xf>
    <xf numFmtId="0" fontId="13" fillId="0" borderId="1" xfId="2" applyFont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vertical="center"/>
    </xf>
    <xf numFmtId="4" fontId="13" fillId="0" borderId="1" xfId="2" applyNumberFormat="1" applyFont="1" applyBorder="1" applyAlignment="1" applyProtection="1">
      <alignment vertical="center"/>
    </xf>
    <xf numFmtId="4" fontId="13" fillId="0" borderId="1" xfId="2" applyNumberFormat="1" applyFont="1" applyBorder="1" applyAlignment="1" applyProtection="1">
      <alignment vertical="center"/>
      <protection locked="0"/>
    </xf>
    <xf numFmtId="0" fontId="1" fillId="0" borderId="0" xfId="2"/>
    <xf numFmtId="0" fontId="25" fillId="0" borderId="1" xfId="2" applyFont="1" applyBorder="1" applyAlignment="1" applyProtection="1">
      <alignment horizontal="center" vertical="center"/>
    </xf>
    <xf numFmtId="0" fontId="1" fillId="0" borderId="1" xfId="2" applyBorder="1"/>
    <xf numFmtId="0" fontId="26" fillId="0" borderId="1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27" fillId="0" borderId="1" xfId="2" applyFont="1" applyBorder="1" applyAlignment="1" applyProtection="1">
      <alignment vertical="center" wrapText="1"/>
    </xf>
    <xf numFmtId="0" fontId="6" fillId="0" borderId="1" xfId="2" applyFont="1" applyBorder="1" applyAlignment="1" applyProtection="1">
      <alignment vertical="center"/>
    </xf>
    <xf numFmtId="0" fontId="6" fillId="0" borderId="1" xfId="2" applyFont="1" applyBorder="1" applyAlignment="1" applyProtection="1"/>
    <xf numFmtId="0" fontId="28" fillId="0" borderId="1" xfId="2" applyFont="1" applyBorder="1" applyAlignment="1" applyProtection="1">
      <alignment vertical="center" wrapText="1"/>
    </xf>
    <xf numFmtId="0" fontId="29" fillId="0" borderId="0" xfId="2" applyFont="1" applyBorder="1" applyAlignment="1" applyProtection="1">
      <alignment vertical="center"/>
    </xf>
    <xf numFmtId="0" fontId="30" fillId="0" borderId="0" xfId="2" applyFont="1" applyBorder="1" applyAlignment="1" applyProtection="1">
      <alignment vertical="center"/>
    </xf>
    <xf numFmtId="0" fontId="32" fillId="0" borderId="0" xfId="2" applyFont="1" applyBorder="1" applyAlignment="1" applyProtection="1">
      <alignment vertical="center"/>
    </xf>
    <xf numFmtId="0" fontId="31" fillId="0" borderId="0" xfId="2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vertical="center"/>
    </xf>
    <xf numFmtId="0" fontId="24" fillId="0" borderId="0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/>
      <protection locked="0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20" fillId="0" borderId="0" xfId="1" applyNumberFormat="1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9" fillId="0" borderId="8" xfId="2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workbookViewId="0">
      <selection activeCell="I24" sqref="I24"/>
    </sheetView>
  </sheetViews>
  <sheetFormatPr defaultColWidth="8" defaultRowHeight="12.75"/>
  <cols>
    <col min="1" max="7" width="15" style="127" customWidth="1"/>
    <col min="8" max="16384" width="8" style="127"/>
  </cols>
  <sheetData>
    <row r="2" spans="1:7" ht="14.25" customHeight="1">
      <c r="A2" s="136"/>
    </row>
    <row r="3" spans="1:7" ht="18.75" customHeight="1">
      <c r="A3" s="137" t="s">
        <v>0</v>
      </c>
      <c r="B3" s="137"/>
      <c r="C3" s="137"/>
      <c r="D3" s="137"/>
      <c r="E3" s="137"/>
      <c r="F3" s="137"/>
      <c r="G3" s="137"/>
    </row>
    <row r="4" spans="1:7" ht="16.5" customHeight="1">
      <c r="A4" s="137" t="s">
        <v>1</v>
      </c>
      <c r="B4" s="137"/>
      <c r="C4" s="137"/>
      <c r="D4" s="137"/>
      <c r="E4" s="137"/>
      <c r="F4" s="137"/>
      <c r="G4" s="137"/>
    </row>
    <row r="5" spans="1:7" ht="14.25" customHeight="1">
      <c r="A5" s="137"/>
      <c r="B5" s="137"/>
      <c r="C5" s="137"/>
      <c r="D5" s="137"/>
      <c r="E5" s="137"/>
      <c r="F5" s="137"/>
      <c r="G5" s="137"/>
    </row>
    <row r="6" spans="1:7" ht="14.25" customHeight="1">
      <c r="A6" s="137"/>
      <c r="B6" s="137"/>
      <c r="C6" s="137"/>
      <c r="D6" s="137"/>
      <c r="E6" s="137"/>
      <c r="F6" s="137"/>
      <c r="G6" s="137"/>
    </row>
    <row r="7" spans="1:7" ht="14.25" customHeight="1">
      <c r="A7" s="137"/>
      <c r="B7" s="137"/>
      <c r="C7" s="137"/>
      <c r="D7" s="137"/>
      <c r="E7" s="137"/>
      <c r="F7" s="137"/>
      <c r="G7" s="137"/>
    </row>
    <row r="8" spans="1:7" ht="14.25" customHeight="1">
      <c r="A8" s="137"/>
      <c r="B8" s="137"/>
      <c r="C8" s="137"/>
      <c r="D8" s="137"/>
      <c r="E8" s="137"/>
      <c r="F8" s="137"/>
      <c r="G8" s="137"/>
    </row>
    <row r="9" spans="1:7" ht="33" customHeight="1">
      <c r="A9" s="139" t="s">
        <v>2</v>
      </c>
      <c r="B9" s="139"/>
      <c r="C9" s="139"/>
      <c r="D9" s="139"/>
      <c r="E9" s="139"/>
      <c r="F9" s="139"/>
      <c r="G9" s="139"/>
    </row>
    <row r="10" spans="1:7" ht="14.25" customHeight="1">
      <c r="A10" s="137"/>
      <c r="B10" s="137"/>
      <c r="C10" s="137"/>
      <c r="D10" s="137"/>
      <c r="E10" s="137"/>
      <c r="F10" s="137"/>
      <c r="G10" s="137"/>
    </row>
    <row r="11" spans="1:7" ht="14.25" customHeight="1">
      <c r="A11" s="137"/>
      <c r="B11" s="137"/>
      <c r="C11" s="137"/>
      <c r="D11" s="137"/>
      <c r="E11" s="137"/>
      <c r="F11" s="137"/>
      <c r="G11" s="137"/>
    </row>
    <row r="12" spans="1:7" ht="14.25" customHeight="1">
      <c r="A12" s="137"/>
      <c r="B12" s="137"/>
      <c r="C12" s="137"/>
      <c r="D12" s="137"/>
      <c r="E12" s="137"/>
      <c r="F12" s="137"/>
      <c r="G12" s="137"/>
    </row>
    <row r="13" spans="1:7" ht="14.25" customHeight="1">
      <c r="A13" s="137"/>
      <c r="B13" s="137"/>
      <c r="C13" s="137"/>
      <c r="D13" s="137"/>
      <c r="E13" s="137"/>
      <c r="F13" s="137"/>
      <c r="G13" s="137"/>
    </row>
    <row r="14" spans="1:7" ht="14.25" customHeight="1">
      <c r="A14" s="137"/>
      <c r="B14" s="137"/>
      <c r="C14" s="137"/>
      <c r="D14" s="137"/>
      <c r="E14" s="137"/>
      <c r="F14" s="137"/>
      <c r="G14" s="137"/>
    </row>
    <row r="15" spans="1:7" ht="14.25" customHeight="1">
      <c r="A15" s="137"/>
      <c r="B15" s="137"/>
      <c r="C15" s="137"/>
      <c r="D15" s="137"/>
      <c r="E15" s="137"/>
      <c r="F15" s="137"/>
      <c r="G15" s="137"/>
    </row>
    <row r="16" spans="1:7" ht="14.25" customHeight="1">
      <c r="A16" s="137"/>
      <c r="B16" s="137"/>
      <c r="C16" s="137"/>
      <c r="D16" s="137"/>
      <c r="E16" s="137"/>
      <c r="F16" s="137"/>
      <c r="G16" s="137"/>
    </row>
    <row r="17" spans="1:7" ht="14.25" customHeight="1">
      <c r="A17" s="137"/>
      <c r="B17" s="137"/>
      <c r="C17" s="137"/>
      <c r="D17" s="137"/>
      <c r="E17" s="137"/>
      <c r="F17" s="137"/>
      <c r="G17" s="137"/>
    </row>
    <row r="18" spans="1:7" ht="14.25" customHeight="1">
      <c r="A18" s="137"/>
      <c r="B18" s="137"/>
      <c r="C18" s="137"/>
      <c r="D18" s="137"/>
      <c r="E18" s="137"/>
      <c r="F18" s="137"/>
      <c r="G18" s="137"/>
    </row>
    <row r="19" spans="1:7" ht="14.25" customHeight="1">
      <c r="A19" s="140" t="s">
        <v>3</v>
      </c>
      <c r="B19" s="141"/>
      <c r="C19" s="141"/>
      <c r="D19" s="141"/>
      <c r="E19" s="141"/>
      <c r="F19" s="141"/>
      <c r="G19" s="141"/>
    </row>
    <row r="20" spans="1:7" ht="14.25" customHeight="1">
      <c r="A20" s="137"/>
      <c r="B20" s="137"/>
      <c r="C20" s="137"/>
      <c r="D20" s="137"/>
      <c r="E20" s="137"/>
      <c r="F20" s="137"/>
      <c r="G20" s="137"/>
    </row>
    <row r="21" spans="1:7" ht="14.25" customHeight="1">
      <c r="A21" s="137"/>
      <c r="B21" s="137"/>
      <c r="C21" s="137"/>
      <c r="D21" s="137"/>
      <c r="E21" s="137"/>
      <c r="F21" s="137"/>
      <c r="G21" s="137"/>
    </row>
    <row r="22" spans="1:7" ht="14.25" customHeight="1">
      <c r="A22" s="137"/>
      <c r="B22" s="137" t="s">
        <v>3217</v>
      </c>
      <c r="E22" s="137" t="s">
        <v>3218</v>
      </c>
      <c r="G22" s="137" t="s">
        <v>3219</v>
      </c>
    </row>
    <row r="23" spans="1:7" ht="15.75" customHeight="1">
      <c r="B23" s="138" t="s">
        <v>4</v>
      </c>
    </row>
  </sheetData>
  <mergeCells count="2">
    <mergeCell ref="A9:G9"/>
    <mergeCell ref="A19:G19"/>
  </mergeCells>
  <phoneticPr fontId="33" type="noConversion"/>
  <pageMargins left="0.98" right="0.49" top="0.98" bottom="0.98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showGridLines="0" workbookViewId="0">
      <selection activeCell="F14" sqref="F14"/>
    </sheetView>
  </sheetViews>
  <sheetFormatPr defaultColWidth="8" defaultRowHeight="12.75"/>
  <cols>
    <col min="1" max="1" width="5.375" style="127" customWidth="1"/>
    <col min="2" max="2" width="47.25" style="127" customWidth="1"/>
    <col min="3" max="3" width="22.625" style="127" customWidth="1"/>
    <col min="4" max="4" width="8" style="127" customWidth="1"/>
    <col min="5" max="256" width="8" style="127"/>
    <col min="257" max="257" width="5.375" style="127" customWidth="1"/>
    <col min="258" max="258" width="47.25" style="127" customWidth="1"/>
    <col min="259" max="259" width="22.625" style="127" customWidth="1"/>
    <col min="260" max="260" width="8" style="127" customWidth="1"/>
    <col min="261" max="512" width="8" style="127"/>
    <col min="513" max="513" width="5.375" style="127" customWidth="1"/>
    <col min="514" max="514" width="47.25" style="127" customWidth="1"/>
    <col min="515" max="515" width="22.625" style="127" customWidth="1"/>
    <col min="516" max="516" width="8" style="127" customWidth="1"/>
    <col min="517" max="768" width="8" style="127"/>
    <col min="769" max="769" width="5.375" style="127" customWidth="1"/>
    <col min="770" max="770" width="47.25" style="127" customWidth="1"/>
    <col min="771" max="771" width="22.625" style="127" customWidth="1"/>
    <col min="772" max="772" width="8" style="127" customWidth="1"/>
    <col min="773" max="1024" width="8" style="127"/>
    <col min="1025" max="1025" width="5.375" style="127" customWidth="1"/>
    <col min="1026" max="1026" width="47.25" style="127" customWidth="1"/>
    <col min="1027" max="1027" width="22.625" style="127" customWidth="1"/>
    <col min="1028" max="1028" width="8" style="127" customWidth="1"/>
    <col min="1029" max="1280" width="8" style="127"/>
    <col min="1281" max="1281" width="5.375" style="127" customWidth="1"/>
    <col min="1282" max="1282" width="47.25" style="127" customWidth="1"/>
    <col min="1283" max="1283" width="22.625" style="127" customWidth="1"/>
    <col min="1284" max="1284" width="8" style="127" customWidth="1"/>
    <col min="1285" max="1536" width="8" style="127"/>
    <col min="1537" max="1537" width="5.375" style="127" customWidth="1"/>
    <col min="1538" max="1538" width="47.25" style="127" customWidth="1"/>
    <col min="1539" max="1539" width="22.625" style="127" customWidth="1"/>
    <col min="1540" max="1540" width="8" style="127" customWidth="1"/>
    <col min="1541" max="1792" width="8" style="127"/>
    <col min="1793" max="1793" width="5.375" style="127" customWidth="1"/>
    <col min="1794" max="1794" width="47.25" style="127" customWidth="1"/>
    <col min="1795" max="1795" width="22.625" style="127" customWidth="1"/>
    <col min="1796" max="1796" width="8" style="127" customWidth="1"/>
    <col min="1797" max="2048" width="8" style="127"/>
    <col min="2049" max="2049" width="5.375" style="127" customWidth="1"/>
    <col min="2050" max="2050" width="47.25" style="127" customWidth="1"/>
    <col min="2051" max="2051" width="22.625" style="127" customWidth="1"/>
    <col min="2052" max="2052" width="8" style="127" customWidth="1"/>
    <col min="2053" max="2304" width="8" style="127"/>
    <col min="2305" max="2305" width="5.375" style="127" customWidth="1"/>
    <col min="2306" max="2306" width="47.25" style="127" customWidth="1"/>
    <col min="2307" max="2307" width="22.625" style="127" customWidth="1"/>
    <col min="2308" max="2308" width="8" style="127" customWidth="1"/>
    <col min="2309" max="2560" width="8" style="127"/>
    <col min="2561" max="2561" width="5.375" style="127" customWidth="1"/>
    <col min="2562" max="2562" width="47.25" style="127" customWidth="1"/>
    <col min="2563" max="2563" width="22.625" style="127" customWidth="1"/>
    <col min="2564" max="2564" width="8" style="127" customWidth="1"/>
    <col min="2565" max="2816" width="8" style="127"/>
    <col min="2817" max="2817" width="5.375" style="127" customWidth="1"/>
    <col min="2818" max="2818" width="47.25" style="127" customWidth="1"/>
    <col min="2819" max="2819" width="22.625" style="127" customWidth="1"/>
    <col min="2820" max="2820" width="8" style="127" customWidth="1"/>
    <col min="2821" max="3072" width="8" style="127"/>
    <col min="3073" max="3073" width="5.375" style="127" customWidth="1"/>
    <col min="3074" max="3074" width="47.25" style="127" customWidth="1"/>
    <col min="3075" max="3075" width="22.625" style="127" customWidth="1"/>
    <col min="3076" max="3076" width="8" style="127" customWidth="1"/>
    <col min="3077" max="3328" width="8" style="127"/>
    <col min="3329" max="3329" width="5.375" style="127" customWidth="1"/>
    <col min="3330" max="3330" width="47.25" style="127" customWidth="1"/>
    <col min="3331" max="3331" width="22.625" style="127" customWidth="1"/>
    <col min="3332" max="3332" width="8" style="127" customWidth="1"/>
    <col min="3333" max="3584" width="8" style="127"/>
    <col min="3585" max="3585" width="5.375" style="127" customWidth="1"/>
    <col min="3586" max="3586" width="47.25" style="127" customWidth="1"/>
    <col min="3587" max="3587" width="22.625" style="127" customWidth="1"/>
    <col min="3588" max="3588" width="8" style="127" customWidth="1"/>
    <col min="3589" max="3840" width="8" style="127"/>
    <col min="3841" max="3841" width="5.375" style="127" customWidth="1"/>
    <col min="3842" max="3842" width="47.25" style="127" customWidth="1"/>
    <col min="3843" max="3843" width="22.625" style="127" customWidth="1"/>
    <col min="3844" max="3844" width="8" style="127" customWidth="1"/>
    <col min="3845" max="4096" width="8" style="127"/>
    <col min="4097" max="4097" width="5.375" style="127" customWidth="1"/>
    <col min="4098" max="4098" width="47.25" style="127" customWidth="1"/>
    <col min="4099" max="4099" width="22.625" style="127" customWidth="1"/>
    <col min="4100" max="4100" width="8" style="127" customWidth="1"/>
    <col min="4101" max="4352" width="8" style="127"/>
    <col min="4353" max="4353" width="5.375" style="127" customWidth="1"/>
    <col min="4354" max="4354" width="47.25" style="127" customWidth="1"/>
    <col min="4355" max="4355" width="22.625" style="127" customWidth="1"/>
    <col min="4356" max="4356" width="8" style="127" customWidth="1"/>
    <col min="4357" max="4608" width="8" style="127"/>
    <col min="4609" max="4609" width="5.375" style="127" customWidth="1"/>
    <col min="4610" max="4610" width="47.25" style="127" customWidth="1"/>
    <col min="4611" max="4611" width="22.625" style="127" customWidth="1"/>
    <col min="4612" max="4612" width="8" style="127" customWidth="1"/>
    <col min="4613" max="4864" width="8" style="127"/>
    <col min="4865" max="4865" width="5.375" style="127" customWidth="1"/>
    <col min="4866" max="4866" width="47.25" style="127" customWidth="1"/>
    <col min="4867" max="4867" width="22.625" style="127" customWidth="1"/>
    <col min="4868" max="4868" width="8" style="127" customWidth="1"/>
    <col min="4869" max="5120" width="8" style="127"/>
    <col min="5121" max="5121" width="5.375" style="127" customWidth="1"/>
    <col min="5122" max="5122" width="47.25" style="127" customWidth="1"/>
    <col min="5123" max="5123" width="22.625" style="127" customWidth="1"/>
    <col min="5124" max="5124" width="8" style="127" customWidth="1"/>
    <col min="5125" max="5376" width="8" style="127"/>
    <col min="5377" max="5377" width="5.375" style="127" customWidth="1"/>
    <col min="5378" max="5378" width="47.25" style="127" customWidth="1"/>
    <col min="5379" max="5379" width="22.625" style="127" customWidth="1"/>
    <col min="5380" max="5380" width="8" style="127" customWidth="1"/>
    <col min="5381" max="5632" width="8" style="127"/>
    <col min="5633" max="5633" width="5.375" style="127" customWidth="1"/>
    <col min="5634" max="5634" width="47.25" style="127" customWidth="1"/>
    <col min="5635" max="5635" width="22.625" style="127" customWidth="1"/>
    <col min="5636" max="5636" width="8" style="127" customWidth="1"/>
    <col min="5637" max="5888" width="8" style="127"/>
    <col min="5889" max="5889" width="5.375" style="127" customWidth="1"/>
    <col min="5890" max="5890" width="47.25" style="127" customWidth="1"/>
    <col min="5891" max="5891" width="22.625" style="127" customWidth="1"/>
    <col min="5892" max="5892" width="8" style="127" customWidth="1"/>
    <col min="5893" max="6144" width="8" style="127"/>
    <col min="6145" max="6145" width="5.375" style="127" customWidth="1"/>
    <col min="6146" max="6146" width="47.25" style="127" customWidth="1"/>
    <col min="6147" max="6147" width="22.625" style="127" customWidth="1"/>
    <col min="6148" max="6148" width="8" style="127" customWidth="1"/>
    <col min="6149" max="6400" width="8" style="127"/>
    <col min="6401" max="6401" width="5.375" style="127" customWidth="1"/>
    <col min="6402" max="6402" width="47.25" style="127" customWidth="1"/>
    <col min="6403" max="6403" width="22.625" style="127" customWidth="1"/>
    <col min="6404" max="6404" width="8" style="127" customWidth="1"/>
    <col min="6405" max="6656" width="8" style="127"/>
    <col min="6657" max="6657" width="5.375" style="127" customWidth="1"/>
    <col min="6658" max="6658" width="47.25" style="127" customWidth="1"/>
    <col min="6659" max="6659" width="22.625" style="127" customWidth="1"/>
    <col min="6660" max="6660" width="8" style="127" customWidth="1"/>
    <col min="6661" max="6912" width="8" style="127"/>
    <col min="6913" max="6913" width="5.375" style="127" customWidth="1"/>
    <col min="6914" max="6914" width="47.25" style="127" customWidth="1"/>
    <col min="6915" max="6915" width="22.625" style="127" customWidth="1"/>
    <col min="6916" max="6916" width="8" style="127" customWidth="1"/>
    <col min="6917" max="7168" width="8" style="127"/>
    <col min="7169" max="7169" width="5.375" style="127" customWidth="1"/>
    <col min="7170" max="7170" width="47.25" style="127" customWidth="1"/>
    <col min="7171" max="7171" width="22.625" style="127" customWidth="1"/>
    <col min="7172" max="7172" width="8" style="127" customWidth="1"/>
    <col min="7173" max="7424" width="8" style="127"/>
    <col min="7425" max="7425" width="5.375" style="127" customWidth="1"/>
    <col min="7426" max="7426" width="47.25" style="127" customWidth="1"/>
    <col min="7427" max="7427" width="22.625" style="127" customWidth="1"/>
    <col min="7428" max="7428" width="8" style="127" customWidth="1"/>
    <col min="7429" max="7680" width="8" style="127"/>
    <col min="7681" max="7681" width="5.375" style="127" customWidth="1"/>
    <col min="7682" max="7682" width="47.25" style="127" customWidth="1"/>
    <col min="7683" max="7683" width="22.625" style="127" customWidth="1"/>
    <col min="7684" max="7684" width="8" style="127" customWidth="1"/>
    <col min="7685" max="7936" width="8" style="127"/>
    <col min="7937" max="7937" width="5.375" style="127" customWidth="1"/>
    <col min="7938" max="7938" width="47.25" style="127" customWidth="1"/>
    <col min="7939" max="7939" width="22.625" style="127" customWidth="1"/>
    <col min="7940" max="7940" width="8" style="127" customWidth="1"/>
    <col min="7941" max="8192" width="8" style="127"/>
    <col min="8193" max="8193" width="5.375" style="127" customWidth="1"/>
    <col min="8194" max="8194" width="47.25" style="127" customWidth="1"/>
    <col min="8195" max="8195" width="22.625" style="127" customWidth="1"/>
    <col min="8196" max="8196" width="8" style="127" customWidth="1"/>
    <col min="8197" max="8448" width="8" style="127"/>
    <col min="8449" max="8449" width="5.375" style="127" customWidth="1"/>
    <col min="8450" max="8450" width="47.25" style="127" customWidth="1"/>
    <col min="8451" max="8451" width="22.625" style="127" customWidth="1"/>
    <col min="8452" max="8452" width="8" style="127" customWidth="1"/>
    <col min="8453" max="8704" width="8" style="127"/>
    <col min="8705" max="8705" width="5.375" style="127" customWidth="1"/>
    <col min="8706" max="8706" width="47.25" style="127" customWidth="1"/>
    <col min="8707" max="8707" width="22.625" style="127" customWidth="1"/>
    <col min="8708" max="8708" width="8" style="127" customWidth="1"/>
    <col min="8709" max="8960" width="8" style="127"/>
    <col min="8961" max="8961" width="5.375" style="127" customWidth="1"/>
    <col min="8962" max="8962" width="47.25" style="127" customWidth="1"/>
    <col min="8963" max="8963" width="22.625" style="127" customWidth="1"/>
    <col min="8964" max="8964" width="8" style="127" customWidth="1"/>
    <col min="8965" max="9216" width="8" style="127"/>
    <col min="9217" max="9217" width="5.375" style="127" customWidth="1"/>
    <col min="9218" max="9218" width="47.25" style="127" customWidth="1"/>
    <col min="9219" max="9219" width="22.625" style="127" customWidth="1"/>
    <col min="9220" max="9220" width="8" style="127" customWidth="1"/>
    <col min="9221" max="9472" width="8" style="127"/>
    <col min="9473" max="9473" width="5.375" style="127" customWidth="1"/>
    <col min="9474" max="9474" width="47.25" style="127" customWidth="1"/>
    <col min="9475" max="9475" width="22.625" style="127" customWidth="1"/>
    <col min="9476" max="9476" width="8" style="127" customWidth="1"/>
    <col min="9477" max="9728" width="8" style="127"/>
    <col min="9729" max="9729" width="5.375" style="127" customWidth="1"/>
    <col min="9730" max="9730" width="47.25" style="127" customWidth="1"/>
    <col min="9731" max="9731" width="22.625" style="127" customWidth="1"/>
    <col min="9732" max="9732" width="8" style="127" customWidth="1"/>
    <col min="9733" max="9984" width="8" style="127"/>
    <col min="9985" max="9985" width="5.375" style="127" customWidth="1"/>
    <col min="9986" max="9986" width="47.25" style="127" customWidth="1"/>
    <col min="9987" max="9987" width="22.625" style="127" customWidth="1"/>
    <col min="9988" max="9988" width="8" style="127" customWidth="1"/>
    <col min="9989" max="10240" width="8" style="127"/>
    <col min="10241" max="10241" width="5.375" style="127" customWidth="1"/>
    <col min="10242" max="10242" width="47.25" style="127" customWidth="1"/>
    <col min="10243" max="10243" width="22.625" style="127" customWidth="1"/>
    <col min="10244" max="10244" width="8" style="127" customWidth="1"/>
    <col min="10245" max="10496" width="8" style="127"/>
    <col min="10497" max="10497" width="5.375" style="127" customWidth="1"/>
    <col min="10498" max="10498" width="47.25" style="127" customWidth="1"/>
    <col min="10499" max="10499" width="22.625" style="127" customWidth="1"/>
    <col min="10500" max="10500" width="8" style="127" customWidth="1"/>
    <col min="10501" max="10752" width="8" style="127"/>
    <col min="10753" max="10753" width="5.375" style="127" customWidth="1"/>
    <col min="10754" max="10754" width="47.25" style="127" customWidth="1"/>
    <col min="10755" max="10755" width="22.625" style="127" customWidth="1"/>
    <col min="10756" max="10756" width="8" style="127" customWidth="1"/>
    <col min="10757" max="11008" width="8" style="127"/>
    <col min="11009" max="11009" width="5.375" style="127" customWidth="1"/>
    <col min="11010" max="11010" width="47.25" style="127" customWidth="1"/>
    <col min="11011" max="11011" width="22.625" style="127" customWidth="1"/>
    <col min="11012" max="11012" width="8" style="127" customWidth="1"/>
    <col min="11013" max="11264" width="8" style="127"/>
    <col min="11265" max="11265" width="5.375" style="127" customWidth="1"/>
    <col min="11266" max="11266" width="47.25" style="127" customWidth="1"/>
    <col min="11267" max="11267" width="22.625" style="127" customWidth="1"/>
    <col min="11268" max="11268" width="8" style="127" customWidth="1"/>
    <col min="11269" max="11520" width="8" style="127"/>
    <col min="11521" max="11521" width="5.375" style="127" customWidth="1"/>
    <col min="11522" max="11522" width="47.25" style="127" customWidth="1"/>
    <col min="11523" max="11523" width="22.625" style="127" customWidth="1"/>
    <col min="11524" max="11524" width="8" style="127" customWidth="1"/>
    <col min="11525" max="11776" width="8" style="127"/>
    <col min="11777" max="11777" width="5.375" style="127" customWidth="1"/>
    <col min="11778" max="11778" width="47.25" style="127" customWidth="1"/>
    <col min="11779" max="11779" width="22.625" style="127" customWidth="1"/>
    <col min="11780" max="11780" width="8" style="127" customWidth="1"/>
    <col min="11781" max="12032" width="8" style="127"/>
    <col min="12033" max="12033" width="5.375" style="127" customWidth="1"/>
    <col min="12034" max="12034" width="47.25" style="127" customWidth="1"/>
    <col min="12035" max="12035" width="22.625" style="127" customWidth="1"/>
    <col min="12036" max="12036" width="8" style="127" customWidth="1"/>
    <col min="12037" max="12288" width="8" style="127"/>
    <col min="12289" max="12289" width="5.375" style="127" customWidth="1"/>
    <col min="12290" max="12290" width="47.25" style="127" customWidth="1"/>
    <col min="12291" max="12291" width="22.625" style="127" customWidth="1"/>
    <col min="12292" max="12292" width="8" style="127" customWidth="1"/>
    <col min="12293" max="12544" width="8" style="127"/>
    <col min="12545" max="12545" width="5.375" style="127" customWidth="1"/>
    <col min="12546" max="12546" width="47.25" style="127" customWidth="1"/>
    <col min="12547" max="12547" width="22.625" style="127" customWidth="1"/>
    <col min="12548" max="12548" width="8" style="127" customWidth="1"/>
    <col min="12549" max="12800" width="8" style="127"/>
    <col min="12801" max="12801" width="5.375" style="127" customWidth="1"/>
    <col min="12802" max="12802" width="47.25" style="127" customWidth="1"/>
    <col min="12803" max="12803" width="22.625" style="127" customWidth="1"/>
    <col min="12804" max="12804" width="8" style="127" customWidth="1"/>
    <col min="12805" max="13056" width="8" style="127"/>
    <col min="13057" max="13057" width="5.375" style="127" customWidth="1"/>
    <col min="13058" max="13058" width="47.25" style="127" customWidth="1"/>
    <col min="13059" max="13059" width="22.625" style="127" customWidth="1"/>
    <col min="13060" max="13060" width="8" style="127" customWidth="1"/>
    <col min="13061" max="13312" width="8" style="127"/>
    <col min="13313" max="13313" width="5.375" style="127" customWidth="1"/>
    <col min="13314" max="13314" width="47.25" style="127" customWidth="1"/>
    <col min="13315" max="13315" width="22.625" style="127" customWidth="1"/>
    <col min="13316" max="13316" width="8" style="127" customWidth="1"/>
    <col min="13317" max="13568" width="8" style="127"/>
    <col min="13569" max="13569" width="5.375" style="127" customWidth="1"/>
    <col min="13570" max="13570" width="47.25" style="127" customWidth="1"/>
    <col min="13571" max="13571" width="22.625" style="127" customWidth="1"/>
    <col min="13572" max="13572" width="8" style="127" customWidth="1"/>
    <col min="13573" max="13824" width="8" style="127"/>
    <col min="13825" max="13825" width="5.375" style="127" customWidth="1"/>
    <col min="13826" max="13826" width="47.25" style="127" customWidth="1"/>
    <col min="13827" max="13827" width="22.625" style="127" customWidth="1"/>
    <col min="13828" max="13828" width="8" style="127" customWidth="1"/>
    <col min="13829" max="14080" width="8" style="127"/>
    <col min="14081" max="14081" width="5.375" style="127" customWidth="1"/>
    <col min="14082" max="14082" width="47.25" style="127" customWidth="1"/>
    <col min="14083" max="14083" width="22.625" style="127" customWidth="1"/>
    <col min="14084" max="14084" width="8" style="127" customWidth="1"/>
    <col min="14085" max="14336" width="8" style="127"/>
    <col min="14337" max="14337" width="5.375" style="127" customWidth="1"/>
    <col min="14338" max="14338" width="47.25" style="127" customWidth="1"/>
    <col min="14339" max="14339" width="22.625" style="127" customWidth="1"/>
    <col min="14340" max="14340" width="8" style="127" customWidth="1"/>
    <col min="14341" max="14592" width="8" style="127"/>
    <col min="14593" max="14593" width="5.375" style="127" customWidth="1"/>
    <col min="14594" max="14594" width="47.25" style="127" customWidth="1"/>
    <col min="14595" max="14595" width="22.625" style="127" customWidth="1"/>
    <col min="14596" max="14596" width="8" style="127" customWidth="1"/>
    <col min="14597" max="14848" width="8" style="127"/>
    <col min="14849" max="14849" width="5.375" style="127" customWidth="1"/>
    <col min="14850" max="14850" width="47.25" style="127" customWidth="1"/>
    <col min="14851" max="14851" width="22.625" style="127" customWidth="1"/>
    <col min="14852" max="14852" width="8" style="127" customWidth="1"/>
    <col min="14853" max="15104" width="8" style="127"/>
    <col min="15105" max="15105" width="5.375" style="127" customWidth="1"/>
    <col min="15106" max="15106" width="47.25" style="127" customWidth="1"/>
    <col min="15107" max="15107" width="22.625" style="127" customWidth="1"/>
    <col min="15108" max="15108" width="8" style="127" customWidth="1"/>
    <col min="15109" max="15360" width="8" style="127"/>
    <col min="15361" max="15361" width="5.375" style="127" customWidth="1"/>
    <col min="15362" max="15362" width="47.25" style="127" customWidth="1"/>
    <col min="15363" max="15363" width="22.625" style="127" customWidth="1"/>
    <col min="15364" max="15364" width="8" style="127" customWidth="1"/>
    <col min="15365" max="15616" width="8" style="127"/>
    <col min="15617" max="15617" width="5.375" style="127" customWidth="1"/>
    <col min="15618" max="15618" width="47.25" style="127" customWidth="1"/>
    <col min="15619" max="15619" width="22.625" style="127" customWidth="1"/>
    <col min="15620" max="15620" width="8" style="127" customWidth="1"/>
    <col min="15621" max="15872" width="8" style="127"/>
    <col min="15873" max="15873" width="5.375" style="127" customWidth="1"/>
    <col min="15874" max="15874" width="47.25" style="127" customWidth="1"/>
    <col min="15875" max="15875" width="22.625" style="127" customWidth="1"/>
    <col min="15876" max="15876" width="8" style="127" customWidth="1"/>
    <col min="15877" max="16128" width="8" style="127"/>
    <col min="16129" max="16129" width="5.375" style="127" customWidth="1"/>
    <col min="16130" max="16130" width="47.25" style="127" customWidth="1"/>
    <col min="16131" max="16131" width="22.625" style="127" customWidth="1"/>
    <col min="16132" max="16132" width="8" style="127" customWidth="1"/>
    <col min="16133" max="16384" width="8" style="127"/>
  </cols>
  <sheetData>
    <row r="1" spans="2:3" ht="57" customHeight="1"/>
    <row r="2" spans="2:3" ht="24.75" customHeight="1">
      <c r="B2" s="142" t="s">
        <v>5</v>
      </c>
      <c r="C2" s="142"/>
    </row>
    <row r="3" spans="2:3" ht="24.75" customHeight="1">
      <c r="B3" s="128"/>
      <c r="C3" s="129"/>
    </row>
    <row r="4" spans="2:3" ht="24.75" customHeight="1">
      <c r="B4" s="130" t="s">
        <v>6</v>
      </c>
      <c r="C4" s="131" t="s">
        <v>7</v>
      </c>
    </row>
    <row r="5" spans="2:3" ht="24.75" customHeight="1">
      <c r="B5" s="132" t="s">
        <v>8</v>
      </c>
      <c r="C5" s="133"/>
    </row>
    <row r="6" spans="2:3" ht="24.75" customHeight="1">
      <c r="B6" s="132" t="s">
        <v>9</v>
      </c>
      <c r="C6" s="133"/>
    </row>
    <row r="7" spans="2:3" ht="24.75" customHeight="1">
      <c r="B7" s="132" t="s">
        <v>10</v>
      </c>
      <c r="C7" s="133"/>
    </row>
    <row r="8" spans="2:3" ht="24.75" customHeight="1">
      <c r="B8" s="132" t="s">
        <v>11</v>
      </c>
      <c r="C8" s="133"/>
    </row>
    <row r="9" spans="2:3" ht="24.75" customHeight="1">
      <c r="B9" s="132" t="s">
        <v>12</v>
      </c>
      <c r="C9" s="133"/>
    </row>
    <row r="10" spans="2:3" ht="24.75" customHeight="1">
      <c r="B10" s="132" t="s">
        <v>13</v>
      </c>
      <c r="C10" s="133"/>
    </row>
    <row r="11" spans="2:3" ht="24.75" customHeight="1">
      <c r="B11" s="132" t="s">
        <v>14</v>
      </c>
      <c r="C11" s="133"/>
    </row>
    <row r="12" spans="2:3" ht="24.75" customHeight="1">
      <c r="B12" s="132" t="s">
        <v>15</v>
      </c>
      <c r="C12" s="133"/>
    </row>
    <row r="13" spans="2:3" ht="24.75" customHeight="1">
      <c r="B13" s="132" t="s">
        <v>16</v>
      </c>
      <c r="C13" s="134"/>
    </row>
    <row r="14" spans="2:3" ht="24.75" customHeight="1">
      <c r="B14" s="132" t="s">
        <v>17</v>
      </c>
      <c r="C14" s="134"/>
    </row>
    <row r="15" spans="2:3" ht="24.75" customHeight="1">
      <c r="B15" s="135" t="s">
        <v>18</v>
      </c>
      <c r="C15" s="134"/>
    </row>
    <row r="16" spans="2:3" ht="24.75" customHeight="1">
      <c r="B16" s="135" t="s">
        <v>19</v>
      </c>
      <c r="C16" s="134"/>
    </row>
    <row r="17" spans="2:3" ht="24.75" customHeight="1">
      <c r="B17" s="135" t="s">
        <v>20</v>
      </c>
      <c r="C17" s="134"/>
    </row>
    <row r="18" spans="2:3" ht="24.75" customHeight="1">
      <c r="B18" s="135"/>
      <c r="C18" s="134"/>
    </row>
    <row r="19" spans="2:3" ht="24.75" customHeight="1">
      <c r="B19" s="135"/>
      <c r="C19" s="134"/>
    </row>
    <row r="20" spans="2:3" ht="24.75" customHeight="1">
      <c r="B20" s="135"/>
      <c r="C20" s="134"/>
    </row>
    <row r="21" spans="2:3" ht="24.75" customHeight="1">
      <c r="B21" s="12"/>
    </row>
    <row r="22" spans="2:3" ht="24.75" customHeight="1">
      <c r="B22" s="12"/>
    </row>
    <row r="23" spans="2:3" ht="24.75" customHeight="1">
      <c r="B23" s="12"/>
    </row>
    <row r="24" spans="2:3" ht="24.75" customHeight="1">
      <c r="B24" s="12"/>
    </row>
    <row r="25" spans="2:3" ht="24.75" customHeight="1">
      <c r="B25" s="12"/>
    </row>
    <row r="26" spans="2:3" ht="24.75" customHeight="1">
      <c r="B26" s="12"/>
    </row>
  </sheetData>
  <mergeCells count="1">
    <mergeCell ref="B2:C2"/>
  </mergeCells>
  <phoneticPr fontId="33" type="noConversion"/>
  <hyperlinks>
    <hyperlink ref="B18" location="'（12）'!A1" display="'（12）'!A1"/>
    <hyperlink ref="B19" location="'（12）'!A1" display="'（12）'!A1"/>
    <hyperlink ref="B20" location="'（12）'!A1" display="'（12）'!A1"/>
  </hyperlinks>
  <pageMargins left="0.98" right="0.53" top="0.98" bottom="0.98" header="0.51" footer="0.51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>
      <selection activeCell="B8" sqref="B8"/>
    </sheetView>
  </sheetViews>
  <sheetFormatPr defaultColWidth="8" defaultRowHeight="12.75"/>
  <cols>
    <col min="1" max="1" width="62.5" style="3" customWidth="1"/>
    <col min="2" max="2" width="14.75" style="3" customWidth="1"/>
    <col min="3" max="5" width="7" style="3" customWidth="1"/>
    <col min="6" max="256" width="8" style="3"/>
    <col min="257" max="257" width="62.5" style="3" customWidth="1"/>
    <col min="258" max="258" width="14.75" style="3" customWidth="1"/>
    <col min="259" max="261" width="7" style="3" customWidth="1"/>
    <col min="262" max="512" width="8" style="3"/>
    <col min="513" max="513" width="62.5" style="3" customWidth="1"/>
    <col min="514" max="514" width="14.75" style="3" customWidth="1"/>
    <col min="515" max="517" width="7" style="3" customWidth="1"/>
    <col min="518" max="768" width="8" style="3"/>
    <col min="769" max="769" width="62.5" style="3" customWidth="1"/>
    <col min="770" max="770" width="14.75" style="3" customWidth="1"/>
    <col min="771" max="773" width="7" style="3" customWidth="1"/>
    <col min="774" max="1024" width="8" style="3"/>
    <col min="1025" max="1025" width="62.5" style="3" customWidth="1"/>
    <col min="1026" max="1026" width="14.75" style="3" customWidth="1"/>
    <col min="1027" max="1029" width="7" style="3" customWidth="1"/>
    <col min="1030" max="1280" width="8" style="3"/>
    <col min="1281" max="1281" width="62.5" style="3" customWidth="1"/>
    <col min="1282" max="1282" width="14.75" style="3" customWidth="1"/>
    <col min="1283" max="1285" width="7" style="3" customWidth="1"/>
    <col min="1286" max="1536" width="8" style="3"/>
    <col min="1537" max="1537" width="62.5" style="3" customWidth="1"/>
    <col min="1538" max="1538" width="14.75" style="3" customWidth="1"/>
    <col min="1539" max="1541" width="7" style="3" customWidth="1"/>
    <col min="1542" max="1792" width="8" style="3"/>
    <col min="1793" max="1793" width="62.5" style="3" customWidth="1"/>
    <col min="1794" max="1794" width="14.75" style="3" customWidth="1"/>
    <col min="1795" max="1797" width="7" style="3" customWidth="1"/>
    <col min="1798" max="2048" width="8" style="3"/>
    <col min="2049" max="2049" width="62.5" style="3" customWidth="1"/>
    <col min="2050" max="2050" width="14.75" style="3" customWidth="1"/>
    <col min="2051" max="2053" width="7" style="3" customWidth="1"/>
    <col min="2054" max="2304" width="8" style="3"/>
    <col min="2305" max="2305" width="62.5" style="3" customWidth="1"/>
    <col min="2306" max="2306" width="14.75" style="3" customWidth="1"/>
    <col min="2307" max="2309" width="7" style="3" customWidth="1"/>
    <col min="2310" max="2560" width="8" style="3"/>
    <col min="2561" max="2561" width="62.5" style="3" customWidth="1"/>
    <col min="2562" max="2562" width="14.75" style="3" customWidth="1"/>
    <col min="2563" max="2565" width="7" style="3" customWidth="1"/>
    <col min="2566" max="2816" width="8" style="3"/>
    <col min="2817" max="2817" width="62.5" style="3" customWidth="1"/>
    <col min="2818" max="2818" width="14.75" style="3" customWidth="1"/>
    <col min="2819" max="2821" width="7" style="3" customWidth="1"/>
    <col min="2822" max="3072" width="8" style="3"/>
    <col min="3073" max="3073" width="62.5" style="3" customWidth="1"/>
    <col min="3074" max="3074" width="14.75" style="3" customWidth="1"/>
    <col min="3075" max="3077" width="7" style="3" customWidth="1"/>
    <col min="3078" max="3328" width="8" style="3"/>
    <col min="3329" max="3329" width="62.5" style="3" customWidth="1"/>
    <col min="3330" max="3330" width="14.75" style="3" customWidth="1"/>
    <col min="3331" max="3333" width="7" style="3" customWidth="1"/>
    <col min="3334" max="3584" width="8" style="3"/>
    <col min="3585" max="3585" width="62.5" style="3" customWidth="1"/>
    <col min="3586" max="3586" width="14.75" style="3" customWidth="1"/>
    <col min="3587" max="3589" width="7" style="3" customWidth="1"/>
    <col min="3590" max="3840" width="8" style="3"/>
    <col min="3841" max="3841" width="62.5" style="3" customWidth="1"/>
    <col min="3842" max="3842" width="14.75" style="3" customWidth="1"/>
    <col min="3843" max="3845" width="7" style="3" customWidth="1"/>
    <col min="3846" max="4096" width="8" style="3"/>
    <col min="4097" max="4097" width="62.5" style="3" customWidth="1"/>
    <col min="4098" max="4098" width="14.75" style="3" customWidth="1"/>
    <col min="4099" max="4101" width="7" style="3" customWidth="1"/>
    <col min="4102" max="4352" width="8" style="3"/>
    <col min="4353" max="4353" width="62.5" style="3" customWidth="1"/>
    <col min="4354" max="4354" width="14.75" style="3" customWidth="1"/>
    <col min="4355" max="4357" width="7" style="3" customWidth="1"/>
    <col min="4358" max="4608" width="8" style="3"/>
    <col min="4609" max="4609" width="62.5" style="3" customWidth="1"/>
    <col min="4610" max="4610" width="14.75" style="3" customWidth="1"/>
    <col min="4611" max="4613" width="7" style="3" customWidth="1"/>
    <col min="4614" max="4864" width="8" style="3"/>
    <col min="4865" max="4865" width="62.5" style="3" customWidth="1"/>
    <col min="4866" max="4866" width="14.75" style="3" customWidth="1"/>
    <col min="4867" max="4869" width="7" style="3" customWidth="1"/>
    <col min="4870" max="5120" width="8" style="3"/>
    <col min="5121" max="5121" width="62.5" style="3" customWidth="1"/>
    <col min="5122" max="5122" width="14.75" style="3" customWidth="1"/>
    <col min="5123" max="5125" width="7" style="3" customWidth="1"/>
    <col min="5126" max="5376" width="8" style="3"/>
    <col min="5377" max="5377" width="62.5" style="3" customWidth="1"/>
    <col min="5378" max="5378" width="14.75" style="3" customWidth="1"/>
    <col min="5379" max="5381" width="7" style="3" customWidth="1"/>
    <col min="5382" max="5632" width="8" style="3"/>
    <col min="5633" max="5633" width="62.5" style="3" customWidth="1"/>
    <col min="5634" max="5634" width="14.75" style="3" customWidth="1"/>
    <col min="5635" max="5637" width="7" style="3" customWidth="1"/>
    <col min="5638" max="5888" width="8" style="3"/>
    <col min="5889" max="5889" width="62.5" style="3" customWidth="1"/>
    <col min="5890" max="5890" width="14.75" style="3" customWidth="1"/>
    <col min="5891" max="5893" width="7" style="3" customWidth="1"/>
    <col min="5894" max="6144" width="8" style="3"/>
    <col min="6145" max="6145" width="62.5" style="3" customWidth="1"/>
    <col min="6146" max="6146" width="14.75" style="3" customWidth="1"/>
    <col min="6147" max="6149" width="7" style="3" customWidth="1"/>
    <col min="6150" max="6400" width="8" style="3"/>
    <col min="6401" max="6401" width="62.5" style="3" customWidth="1"/>
    <col min="6402" max="6402" width="14.75" style="3" customWidth="1"/>
    <col min="6403" max="6405" width="7" style="3" customWidth="1"/>
    <col min="6406" max="6656" width="8" style="3"/>
    <col min="6657" max="6657" width="62.5" style="3" customWidth="1"/>
    <col min="6658" max="6658" width="14.75" style="3" customWidth="1"/>
    <col min="6659" max="6661" width="7" style="3" customWidth="1"/>
    <col min="6662" max="6912" width="8" style="3"/>
    <col min="6913" max="6913" width="62.5" style="3" customWidth="1"/>
    <col min="6914" max="6914" width="14.75" style="3" customWidth="1"/>
    <col min="6915" max="6917" width="7" style="3" customWidth="1"/>
    <col min="6918" max="7168" width="8" style="3"/>
    <col min="7169" max="7169" width="62.5" style="3" customWidth="1"/>
    <col min="7170" max="7170" width="14.75" style="3" customWidth="1"/>
    <col min="7171" max="7173" width="7" style="3" customWidth="1"/>
    <col min="7174" max="7424" width="8" style="3"/>
    <col min="7425" max="7425" width="62.5" style="3" customWidth="1"/>
    <col min="7426" max="7426" width="14.75" style="3" customWidth="1"/>
    <col min="7427" max="7429" width="7" style="3" customWidth="1"/>
    <col min="7430" max="7680" width="8" style="3"/>
    <col min="7681" max="7681" width="62.5" style="3" customWidth="1"/>
    <col min="7682" max="7682" width="14.75" style="3" customWidth="1"/>
    <col min="7683" max="7685" width="7" style="3" customWidth="1"/>
    <col min="7686" max="7936" width="8" style="3"/>
    <col min="7937" max="7937" width="62.5" style="3" customWidth="1"/>
    <col min="7938" max="7938" width="14.75" style="3" customWidth="1"/>
    <col min="7939" max="7941" width="7" style="3" customWidth="1"/>
    <col min="7942" max="8192" width="8" style="3"/>
    <col min="8193" max="8193" width="62.5" style="3" customWidth="1"/>
    <col min="8194" max="8194" width="14.75" style="3" customWidth="1"/>
    <col min="8195" max="8197" width="7" style="3" customWidth="1"/>
    <col min="8198" max="8448" width="8" style="3"/>
    <col min="8449" max="8449" width="62.5" style="3" customWidth="1"/>
    <col min="8450" max="8450" width="14.75" style="3" customWidth="1"/>
    <col min="8451" max="8453" width="7" style="3" customWidth="1"/>
    <col min="8454" max="8704" width="8" style="3"/>
    <col min="8705" max="8705" width="62.5" style="3" customWidth="1"/>
    <col min="8706" max="8706" width="14.75" style="3" customWidth="1"/>
    <col min="8707" max="8709" width="7" style="3" customWidth="1"/>
    <col min="8710" max="8960" width="8" style="3"/>
    <col min="8961" max="8961" width="62.5" style="3" customWidth="1"/>
    <col min="8962" max="8962" width="14.75" style="3" customWidth="1"/>
    <col min="8963" max="8965" width="7" style="3" customWidth="1"/>
    <col min="8966" max="9216" width="8" style="3"/>
    <col min="9217" max="9217" width="62.5" style="3" customWidth="1"/>
    <col min="9218" max="9218" width="14.75" style="3" customWidth="1"/>
    <col min="9219" max="9221" width="7" style="3" customWidth="1"/>
    <col min="9222" max="9472" width="8" style="3"/>
    <col min="9473" max="9473" width="62.5" style="3" customWidth="1"/>
    <col min="9474" max="9474" width="14.75" style="3" customWidth="1"/>
    <col min="9475" max="9477" width="7" style="3" customWidth="1"/>
    <col min="9478" max="9728" width="8" style="3"/>
    <col min="9729" max="9729" width="62.5" style="3" customWidth="1"/>
    <col min="9730" max="9730" width="14.75" style="3" customWidth="1"/>
    <col min="9731" max="9733" width="7" style="3" customWidth="1"/>
    <col min="9734" max="9984" width="8" style="3"/>
    <col min="9985" max="9985" width="62.5" style="3" customWidth="1"/>
    <col min="9986" max="9986" width="14.75" style="3" customWidth="1"/>
    <col min="9987" max="9989" width="7" style="3" customWidth="1"/>
    <col min="9990" max="10240" width="8" style="3"/>
    <col min="10241" max="10241" width="62.5" style="3" customWidth="1"/>
    <col min="10242" max="10242" width="14.75" style="3" customWidth="1"/>
    <col min="10243" max="10245" width="7" style="3" customWidth="1"/>
    <col min="10246" max="10496" width="8" style="3"/>
    <col min="10497" max="10497" width="62.5" style="3" customWidth="1"/>
    <col min="10498" max="10498" width="14.75" style="3" customWidth="1"/>
    <col min="10499" max="10501" width="7" style="3" customWidth="1"/>
    <col min="10502" max="10752" width="8" style="3"/>
    <col min="10753" max="10753" width="62.5" style="3" customWidth="1"/>
    <col min="10754" max="10754" width="14.75" style="3" customWidth="1"/>
    <col min="10755" max="10757" width="7" style="3" customWidth="1"/>
    <col min="10758" max="11008" width="8" style="3"/>
    <col min="11009" max="11009" width="62.5" style="3" customWidth="1"/>
    <col min="11010" max="11010" width="14.75" style="3" customWidth="1"/>
    <col min="11011" max="11013" width="7" style="3" customWidth="1"/>
    <col min="11014" max="11264" width="8" style="3"/>
    <col min="11265" max="11265" width="62.5" style="3" customWidth="1"/>
    <col min="11266" max="11266" width="14.75" style="3" customWidth="1"/>
    <col min="11267" max="11269" width="7" style="3" customWidth="1"/>
    <col min="11270" max="11520" width="8" style="3"/>
    <col min="11521" max="11521" width="62.5" style="3" customWidth="1"/>
    <col min="11522" max="11522" width="14.75" style="3" customWidth="1"/>
    <col min="11523" max="11525" width="7" style="3" customWidth="1"/>
    <col min="11526" max="11776" width="8" style="3"/>
    <col min="11777" max="11777" width="62.5" style="3" customWidth="1"/>
    <col min="11778" max="11778" width="14.75" style="3" customWidth="1"/>
    <col min="11779" max="11781" width="7" style="3" customWidth="1"/>
    <col min="11782" max="12032" width="8" style="3"/>
    <col min="12033" max="12033" width="62.5" style="3" customWidth="1"/>
    <col min="12034" max="12034" width="14.75" style="3" customWidth="1"/>
    <col min="12035" max="12037" width="7" style="3" customWidth="1"/>
    <col min="12038" max="12288" width="8" style="3"/>
    <col min="12289" max="12289" width="62.5" style="3" customWidth="1"/>
    <col min="12290" max="12290" width="14.75" style="3" customWidth="1"/>
    <col min="12291" max="12293" width="7" style="3" customWidth="1"/>
    <col min="12294" max="12544" width="8" style="3"/>
    <col min="12545" max="12545" width="62.5" style="3" customWidth="1"/>
    <col min="12546" max="12546" width="14.75" style="3" customWidth="1"/>
    <col min="12547" max="12549" width="7" style="3" customWidth="1"/>
    <col min="12550" max="12800" width="8" style="3"/>
    <col min="12801" max="12801" width="62.5" style="3" customWidth="1"/>
    <col min="12802" max="12802" width="14.75" style="3" customWidth="1"/>
    <col min="12803" max="12805" width="7" style="3" customWidth="1"/>
    <col min="12806" max="13056" width="8" style="3"/>
    <col min="13057" max="13057" width="62.5" style="3" customWidth="1"/>
    <col min="13058" max="13058" width="14.75" style="3" customWidth="1"/>
    <col min="13059" max="13061" width="7" style="3" customWidth="1"/>
    <col min="13062" max="13312" width="8" style="3"/>
    <col min="13313" max="13313" width="62.5" style="3" customWidth="1"/>
    <col min="13314" max="13314" width="14.75" style="3" customWidth="1"/>
    <col min="13315" max="13317" width="7" style="3" customWidth="1"/>
    <col min="13318" max="13568" width="8" style="3"/>
    <col min="13569" max="13569" width="62.5" style="3" customWidth="1"/>
    <col min="13570" max="13570" width="14.75" style="3" customWidth="1"/>
    <col min="13571" max="13573" width="7" style="3" customWidth="1"/>
    <col min="13574" max="13824" width="8" style="3"/>
    <col min="13825" max="13825" width="62.5" style="3" customWidth="1"/>
    <col min="13826" max="13826" width="14.75" style="3" customWidth="1"/>
    <col min="13827" max="13829" width="7" style="3" customWidth="1"/>
    <col min="13830" max="14080" width="8" style="3"/>
    <col min="14081" max="14081" width="62.5" style="3" customWidth="1"/>
    <col min="14082" max="14082" width="14.75" style="3" customWidth="1"/>
    <col min="14083" max="14085" width="7" style="3" customWidth="1"/>
    <col min="14086" max="14336" width="8" style="3"/>
    <col min="14337" max="14337" width="62.5" style="3" customWidth="1"/>
    <col min="14338" max="14338" width="14.75" style="3" customWidth="1"/>
    <col min="14339" max="14341" width="7" style="3" customWidth="1"/>
    <col min="14342" max="14592" width="8" style="3"/>
    <col min="14593" max="14593" width="62.5" style="3" customWidth="1"/>
    <col min="14594" max="14594" width="14.75" style="3" customWidth="1"/>
    <col min="14595" max="14597" width="7" style="3" customWidth="1"/>
    <col min="14598" max="14848" width="8" style="3"/>
    <col min="14849" max="14849" width="62.5" style="3" customWidth="1"/>
    <col min="14850" max="14850" width="14.75" style="3" customWidth="1"/>
    <col min="14851" max="14853" width="7" style="3" customWidth="1"/>
    <col min="14854" max="15104" width="8" style="3"/>
    <col min="15105" max="15105" width="62.5" style="3" customWidth="1"/>
    <col min="15106" max="15106" width="14.75" style="3" customWidth="1"/>
    <col min="15107" max="15109" width="7" style="3" customWidth="1"/>
    <col min="15110" max="15360" width="8" style="3"/>
    <col min="15361" max="15361" width="62.5" style="3" customWidth="1"/>
    <col min="15362" max="15362" width="14.75" style="3" customWidth="1"/>
    <col min="15363" max="15365" width="7" style="3" customWidth="1"/>
    <col min="15366" max="15616" width="8" style="3"/>
    <col min="15617" max="15617" width="62.5" style="3" customWidth="1"/>
    <col min="15618" max="15618" width="14.75" style="3" customWidth="1"/>
    <col min="15619" max="15621" width="7" style="3" customWidth="1"/>
    <col min="15622" max="15872" width="8" style="3"/>
    <col min="15873" max="15873" width="62.5" style="3" customWidth="1"/>
    <col min="15874" max="15874" width="14.75" style="3" customWidth="1"/>
    <col min="15875" max="15877" width="7" style="3" customWidth="1"/>
    <col min="15878" max="16128" width="8" style="3"/>
    <col min="16129" max="16129" width="62.5" style="3" customWidth="1"/>
    <col min="16130" max="16130" width="14.75" style="3" customWidth="1"/>
    <col min="16131" max="16133" width="7" style="3" customWidth="1"/>
    <col min="16134" max="16384" width="8" style="3"/>
  </cols>
  <sheetData>
    <row r="1" spans="1:4" ht="24.6" customHeight="1">
      <c r="A1" s="119" t="s">
        <v>21</v>
      </c>
      <c r="B1" s="120"/>
    </row>
    <row r="2" spans="1:4" ht="23.25" customHeight="1">
      <c r="A2" s="143" t="s">
        <v>22</v>
      </c>
      <c r="B2" s="143"/>
    </row>
    <row r="3" spans="1:4" ht="48" customHeight="1">
      <c r="A3" s="120"/>
      <c r="B3" s="121" t="s">
        <v>23</v>
      </c>
    </row>
    <row r="4" spans="1:4" ht="15" customHeight="1">
      <c r="A4" s="122" t="s">
        <v>24</v>
      </c>
      <c r="B4" s="123" t="s">
        <v>25</v>
      </c>
      <c r="C4" s="120"/>
    </row>
    <row r="5" spans="1:4" ht="22.5" customHeight="1">
      <c r="A5" s="124" t="s">
        <v>26</v>
      </c>
      <c r="B5" s="125">
        <f>B6+B10</f>
        <v>535.99011399999995</v>
      </c>
      <c r="C5" s="120" t="b">
        <f>IF(B5=财政拨款收支总表!B7,TRUE,FALSE)</f>
        <v>1</v>
      </c>
      <c r="D5" s="120"/>
    </row>
    <row r="6" spans="1:4" ht="22.5" customHeight="1">
      <c r="A6" s="124" t="s">
        <v>27</v>
      </c>
      <c r="B6" s="125">
        <f>SUM(B7:B9)</f>
        <v>535.99011399999995</v>
      </c>
    </row>
    <row r="7" spans="1:4" ht="22.5" customHeight="1">
      <c r="A7" s="124" t="s">
        <v>28</v>
      </c>
      <c r="B7" s="126">
        <f>一般公共预算财政拨款基本支出明细表!C8+一般公共预算财政拨款基本支出明细表!C9+一般公共预算财政拨款基本支出明细表!C11+一般公共预算财政拨款基本支出明细表!C12+一般公共预算财政拨款基本支出明细表!C13+一般公共预算财政拨款基本支出明细表!C14</f>
        <v>482.69665799999996</v>
      </c>
    </row>
    <row r="8" spans="1:4" ht="22.5" customHeight="1">
      <c r="A8" s="124" t="s">
        <v>29</v>
      </c>
      <c r="B8" s="126">
        <f>一般公共预算财政拨款基本支出明细表!C10</f>
        <v>53.293455999999992</v>
      </c>
    </row>
    <row r="9" spans="1:4" ht="22.5" customHeight="1">
      <c r="A9" s="124" t="s">
        <v>30</v>
      </c>
      <c r="B9" s="126">
        <f>一般公共预算财政拨款项目支出明细表!C7</f>
        <v>0</v>
      </c>
    </row>
    <row r="10" spans="1:4" ht="22.5" customHeight="1">
      <c r="A10" s="124" t="s">
        <v>31</v>
      </c>
      <c r="B10" s="126"/>
    </row>
    <row r="11" spans="1:4" ht="22.5" customHeight="1">
      <c r="A11" s="124" t="s">
        <v>32</v>
      </c>
      <c r="B11" s="125">
        <f>SUM(B12:B13)</f>
        <v>0</v>
      </c>
      <c r="C11" s="3" t="b">
        <f ca="1">IF(B11=财政拨款收支总表!B8,TRUE,FALSE)</f>
        <v>1</v>
      </c>
    </row>
    <row r="12" spans="1:4" ht="22.5" customHeight="1">
      <c r="A12" s="124" t="s">
        <v>27</v>
      </c>
      <c r="B12" s="126"/>
    </row>
    <row r="13" spans="1:4" ht="22.5" customHeight="1">
      <c r="A13" s="124" t="s">
        <v>31</v>
      </c>
      <c r="B13" s="126"/>
    </row>
    <row r="14" spans="1:4" ht="22.5" customHeight="1">
      <c r="A14" s="124" t="s">
        <v>33</v>
      </c>
      <c r="B14" s="126"/>
    </row>
    <row r="15" spans="1:4" ht="22.5" customHeight="1">
      <c r="A15" s="124" t="s">
        <v>34</v>
      </c>
      <c r="B15" s="126"/>
    </row>
    <row r="16" spans="1:4" ht="22.5" customHeight="1">
      <c r="A16" s="124" t="s">
        <v>35</v>
      </c>
      <c r="B16" s="126"/>
    </row>
    <row r="17" spans="1:2" ht="22.5" customHeight="1">
      <c r="A17" s="124" t="s">
        <v>36</v>
      </c>
      <c r="B17" s="125">
        <f>B5+B11+B14+B15+B16</f>
        <v>535.99011399999995</v>
      </c>
    </row>
  </sheetData>
  <sheetProtection password="CCEF" sheet="1" objects="1" scenarios="1"/>
  <mergeCells count="1">
    <mergeCell ref="A2:B2"/>
  </mergeCells>
  <phoneticPr fontId="33" type="noConversion"/>
  <pageMargins left="0.72" right="0.62" top="1.1000000000000001" bottom="0" header="0.72" footer="0.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6"/>
  <sheetViews>
    <sheetView showGridLines="0" showZeros="0" topLeftCell="A2" workbookViewId="0">
      <selection activeCell="D38" sqref="D38"/>
    </sheetView>
  </sheetViews>
  <sheetFormatPr defaultColWidth="9" defaultRowHeight="12.75"/>
  <cols>
    <col min="1" max="1" width="22.25" style="83" customWidth="1"/>
    <col min="2" max="2" width="14.75" style="83" customWidth="1"/>
    <col min="3" max="3" width="27.375" style="83" customWidth="1"/>
    <col min="4" max="4" width="12.75" style="83" customWidth="1"/>
    <col min="5" max="99" width="7.875" style="83" customWidth="1"/>
    <col min="100" max="256" width="9" style="83"/>
    <col min="257" max="257" width="22.25" style="83" customWidth="1"/>
    <col min="258" max="258" width="14.75" style="83" customWidth="1"/>
    <col min="259" max="259" width="25" style="83" customWidth="1"/>
    <col min="260" max="260" width="12.75" style="83" customWidth="1"/>
    <col min="261" max="355" width="7.875" style="83" customWidth="1"/>
    <col min="356" max="512" width="9" style="83"/>
    <col min="513" max="513" width="22.25" style="83" customWidth="1"/>
    <col min="514" max="514" width="14.75" style="83" customWidth="1"/>
    <col min="515" max="515" width="25" style="83" customWidth="1"/>
    <col min="516" max="516" width="12.75" style="83" customWidth="1"/>
    <col min="517" max="611" width="7.875" style="83" customWidth="1"/>
    <col min="612" max="768" width="9" style="83"/>
    <col min="769" max="769" width="22.25" style="83" customWidth="1"/>
    <col min="770" max="770" width="14.75" style="83" customWidth="1"/>
    <col min="771" max="771" width="25" style="83" customWidth="1"/>
    <col min="772" max="772" width="12.75" style="83" customWidth="1"/>
    <col min="773" max="867" width="7.875" style="83" customWidth="1"/>
    <col min="868" max="1024" width="9" style="83"/>
    <col min="1025" max="1025" width="22.25" style="83" customWidth="1"/>
    <col min="1026" max="1026" width="14.75" style="83" customWidth="1"/>
    <col min="1027" max="1027" width="25" style="83" customWidth="1"/>
    <col min="1028" max="1028" width="12.75" style="83" customWidth="1"/>
    <col min="1029" max="1123" width="7.875" style="83" customWidth="1"/>
    <col min="1124" max="1280" width="9" style="83"/>
    <col min="1281" max="1281" width="22.25" style="83" customWidth="1"/>
    <col min="1282" max="1282" width="14.75" style="83" customWidth="1"/>
    <col min="1283" max="1283" width="25" style="83" customWidth="1"/>
    <col min="1284" max="1284" width="12.75" style="83" customWidth="1"/>
    <col min="1285" max="1379" width="7.875" style="83" customWidth="1"/>
    <col min="1380" max="1536" width="9" style="83"/>
    <col min="1537" max="1537" width="22.25" style="83" customWidth="1"/>
    <col min="1538" max="1538" width="14.75" style="83" customWidth="1"/>
    <col min="1539" max="1539" width="25" style="83" customWidth="1"/>
    <col min="1540" max="1540" width="12.75" style="83" customWidth="1"/>
    <col min="1541" max="1635" width="7.875" style="83" customWidth="1"/>
    <col min="1636" max="1792" width="9" style="83"/>
    <col min="1793" max="1793" width="22.25" style="83" customWidth="1"/>
    <col min="1794" max="1794" width="14.75" style="83" customWidth="1"/>
    <col min="1795" max="1795" width="25" style="83" customWidth="1"/>
    <col min="1796" max="1796" width="12.75" style="83" customWidth="1"/>
    <col min="1797" max="1891" width="7.875" style="83" customWidth="1"/>
    <col min="1892" max="2048" width="9" style="83"/>
    <col min="2049" max="2049" width="22.25" style="83" customWidth="1"/>
    <col min="2050" max="2050" width="14.75" style="83" customWidth="1"/>
    <col min="2051" max="2051" width="25" style="83" customWidth="1"/>
    <col min="2052" max="2052" width="12.75" style="83" customWidth="1"/>
    <col min="2053" max="2147" width="7.875" style="83" customWidth="1"/>
    <col min="2148" max="2304" width="9" style="83"/>
    <col min="2305" max="2305" width="22.25" style="83" customWidth="1"/>
    <col min="2306" max="2306" width="14.75" style="83" customWidth="1"/>
    <col min="2307" max="2307" width="25" style="83" customWidth="1"/>
    <col min="2308" max="2308" width="12.75" style="83" customWidth="1"/>
    <col min="2309" max="2403" width="7.875" style="83" customWidth="1"/>
    <col min="2404" max="2560" width="9" style="83"/>
    <col min="2561" max="2561" width="22.25" style="83" customWidth="1"/>
    <col min="2562" max="2562" width="14.75" style="83" customWidth="1"/>
    <col min="2563" max="2563" width="25" style="83" customWidth="1"/>
    <col min="2564" max="2564" width="12.75" style="83" customWidth="1"/>
    <col min="2565" max="2659" width="7.875" style="83" customWidth="1"/>
    <col min="2660" max="2816" width="9" style="83"/>
    <col min="2817" max="2817" width="22.25" style="83" customWidth="1"/>
    <col min="2818" max="2818" width="14.75" style="83" customWidth="1"/>
    <col min="2819" max="2819" width="25" style="83" customWidth="1"/>
    <col min="2820" max="2820" width="12.75" style="83" customWidth="1"/>
    <col min="2821" max="2915" width="7.875" style="83" customWidth="1"/>
    <col min="2916" max="3072" width="9" style="83"/>
    <col min="3073" max="3073" width="22.25" style="83" customWidth="1"/>
    <col min="3074" max="3074" width="14.75" style="83" customWidth="1"/>
    <col min="3075" max="3075" width="25" style="83" customWidth="1"/>
    <col min="3076" max="3076" width="12.75" style="83" customWidth="1"/>
    <col min="3077" max="3171" width="7.875" style="83" customWidth="1"/>
    <col min="3172" max="3328" width="9" style="83"/>
    <col min="3329" max="3329" width="22.25" style="83" customWidth="1"/>
    <col min="3330" max="3330" width="14.75" style="83" customWidth="1"/>
    <col min="3331" max="3331" width="25" style="83" customWidth="1"/>
    <col min="3332" max="3332" width="12.75" style="83" customWidth="1"/>
    <col min="3333" max="3427" width="7.875" style="83" customWidth="1"/>
    <col min="3428" max="3584" width="9" style="83"/>
    <col min="3585" max="3585" width="22.25" style="83" customWidth="1"/>
    <col min="3586" max="3586" width="14.75" style="83" customWidth="1"/>
    <col min="3587" max="3587" width="25" style="83" customWidth="1"/>
    <col min="3588" max="3588" width="12.75" style="83" customWidth="1"/>
    <col min="3589" max="3683" width="7.875" style="83" customWidth="1"/>
    <col min="3684" max="3840" width="9" style="83"/>
    <col min="3841" max="3841" width="22.25" style="83" customWidth="1"/>
    <col min="3842" max="3842" width="14.75" style="83" customWidth="1"/>
    <col min="3843" max="3843" width="25" style="83" customWidth="1"/>
    <col min="3844" max="3844" width="12.75" style="83" customWidth="1"/>
    <col min="3845" max="3939" width="7.875" style="83" customWidth="1"/>
    <col min="3940" max="4096" width="9" style="83"/>
    <col min="4097" max="4097" width="22.25" style="83" customWidth="1"/>
    <col min="4098" max="4098" width="14.75" style="83" customWidth="1"/>
    <col min="4099" max="4099" width="25" style="83" customWidth="1"/>
    <col min="4100" max="4100" width="12.75" style="83" customWidth="1"/>
    <col min="4101" max="4195" width="7.875" style="83" customWidth="1"/>
    <col min="4196" max="4352" width="9" style="83"/>
    <col min="4353" max="4353" width="22.25" style="83" customWidth="1"/>
    <col min="4354" max="4354" width="14.75" style="83" customWidth="1"/>
    <col min="4355" max="4355" width="25" style="83" customWidth="1"/>
    <col min="4356" max="4356" width="12.75" style="83" customWidth="1"/>
    <col min="4357" max="4451" width="7.875" style="83" customWidth="1"/>
    <col min="4452" max="4608" width="9" style="83"/>
    <col min="4609" max="4609" width="22.25" style="83" customWidth="1"/>
    <col min="4610" max="4610" width="14.75" style="83" customWidth="1"/>
    <col min="4611" max="4611" width="25" style="83" customWidth="1"/>
    <col min="4612" max="4612" width="12.75" style="83" customWidth="1"/>
    <col min="4613" max="4707" width="7.875" style="83" customWidth="1"/>
    <col min="4708" max="4864" width="9" style="83"/>
    <col min="4865" max="4865" width="22.25" style="83" customWidth="1"/>
    <col min="4866" max="4866" width="14.75" style="83" customWidth="1"/>
    <col min="4867" max="4867" width="25" style="83" customWidth="1"/>
    <col min="4868" max="4868" width="12.75" style="83" customWidth="1"/>
    <col min="4869" max="4963" width="7.875" style="83" customWidth="1"/>
    <col min="4964" max="5120" width="9" style="83"/>
    <col min="5121" max="5121" width="22.25" style="83" customWidth="1"/>
    <col min="5122" max="5122" width="14.75" style="83" customWidth="1"/>
    <col min="5123" max="5123" width="25" style="83" customWidth="1"/>
    <col min="5124" max="5124" width="12.75" style="83" customWidth="1"/>
    <col min="5125" max="5219" width="7.875" style="83" customWidth="1"/>
    <col min="5220" max="5376" width="9" style="83"/>
    <col min="5377" max="5377" width="22.25" style="83" customWidth="1"/>
    <col min="5378" max="5378" width="14.75" style="83" customWidth="1"/>
    <col min="5379" max="5379" width="25" style="83" customWidth="1"/>
    <col min="5380" max="5380" width="12.75" style="83" customWidth="1"/>
    <col min="5381" max="5475" width="7.875" style="83" customWidth="1"/>
    <col min="5476" max="5632" width="9" style="83"/>
    <col min="5633" max="5633" width="22.25" style="83" customWidth="1"/>
    <col min="5634" max="5634" width="14.75" style="83" customWidth="1"/>
    <col min="5635" max="5635" width="25" style="83" customWidth="1"/>
    <col min="5636" max="5636" width="12.75" style="83" customWidth="1"/>
    <col min="5637" max="5731" width="7.875" style="83" customWidth="1"/>
    <col min="5732" max="5888" width="9" style="83"/>
    <col min="5889" max="5889" width="22.25" style="83" customWidth="1"/>
    <col min="5890" max="5890" width="14.75" style="83" customWidth="1"/>
    <col min="5891" max="5891" width="25" style="83" customWidth="1"/>
    <col min="5892" max="5892" width="12.75" style="83" customWidth="1"/>
    <col min="5893" max="5987" width="7.875" style="83" customWidth="1"/>
    <col min="5988" max="6144" width="9" style="83"/>
    <col min="6145" max="6145" width="22.25" style="83" customWidth="1"/>
    <col min="6146" max="6146" width="14.75" style="83" customWidth="1"/>
    <col min="6147" max="6147" width="25" style="83" customWidth="1"/>
    <col min="6148" max="6148" width="12.75" style="83" customWidth="1"/>
    <col min="6149" max="6243" width="7.875" style="83" customWidth="1"/>
    <col min="6244" max="6400" width="9" style="83"/>
    <col min="6401" max="6401" width="22.25" style="83" customWidth="1"/>
    <col min="6402" max="6402" width="14.75" style="83" customWidth="1"/>
    <col min="6403" max="6403" width="25" style="83" customWidth="1"/>
    <col min="6404" max="6404" width="12.75" style="83" customWidth="1"/>
    <col min="6405" max="6499" width="7.875" style="83" customWidth="1"/>
    <col min="6500" max="6656" width="9" style="83"/>
    <col min="6657" max="6657" width="22.25" style="83" customWidth="1"/>
    <col min="6658" max="6658" width="14.75" style="83" customWidth="1"/>
    <col min="6659" max="6659" width="25" style="83" customWidth="1"/>
    <col min="6660" max="6660" width="12.75" style="83" customWidth="1"/>
    <col min="6661" max="6755" width="7.875" style="83" customWidth="1"/>
    <col min="6756" max="6912" width="9" style="83"/>
    <col min="6913" max="6913" width="22.25" style="83" customWidth="1"/>
    <col min="6914" max="6914" width="14.75" style="83" customWidth="1"/>
    <col min="6915" max="6915" width="25" style="83" customWidth="1"/>
    <col min="6916" max="6916" width="12.75" style="83" customWidth="1"/>
    <col min="6917" max="7011" width="7.875" style="83" customWidth="1"/>
    <col min="7012" max="7168" width="9" style="83"/>
    <col min="7169" max="7169" width="22.25" style="83" customWidth="1"/>
    <col min="7170" max="7170" width="14.75" style="83" customWidth="1"/>
    <col min="7171" max="7171" width="25" style="83" customWidth="1"/>
    <col min="7172" max="7172" width="12.75" style="83" customWidth="1"/>
    <col min="7173" max="7267" width="7.875" style="83" customWidth="1"/>
    <col min="7268" max="7424" width="9" style="83"/>
    <col min="7425" max="7425" width="22.25" style="83" customWidth="1"/>
    <col min="7426" max="7426" width="14.75" style="83" customWidth="1"/>
    <col min="7427" max="7427" width="25" style="83" customWidth="1"/>
    <col min="7428" max="7428" width="12.75" style="83" customWidth="1"/>
    <col min="7429" max="7523" width="7.875" style="83" customWidth="1"/>
    <col min="7524" max="7680" width="9" style="83"/>
    <col min="7681" max="7681" width="22.25" style="83" customWidth="1"/>
    <col min="7682" max="7682" width="14.75" style="83" customWidth="1"/>
    <col min="7683" max="7683" width="25" style="83" customWidth="1"/>
    <col min="7684" max="7684" width="12.75" style="83" customWidth="1"/>
    <col min="7685" max="7779" width="7.875" style="83" customWidth="1"/>
    <col min="7780" max="7936" width="9" style="83"/>
    <col min="7937" max="7937" width="22.25" style="83" customWidth="1"/>
    <col min="7938" max="7938" width="14.75" style="83" customWidth="1"/>
    <col min="7939" max="7939" width="25" style="83" customWidth="1"/>
    <col min="7940" max="7940" width="12.75" style="83" customWidth="1"/>
    <col min="7941" max="8035" width="7.875" style="83" customWidth="1"/>
    <col min="8036" max="8192" width="9" style="83"/>
    <col min="8193" max="8193" width="22.25" style="83" customWidth="1"/>
    <col min="8194" max="8194" width="14.75" style="83" customWidth="1"/>
    <col min="8195" max="8195" width="25" style="83" customWidth="1"/>
    <col min="8196" max="8196" width="12.75" style="83" customWidth="1"/>
    <col min="8197" max="8291" width="7.875" style="83" customWidth="1"/>
    <col min="8292" max="8448" width="9" style="83"/>
    <col min="8449" max="8449" width="22.25" style="83" customWidth="1"/>
    <col min="8450" max="8450" width="14.75" style="83" customWidth="1"/>
    <col min="8451" max="8451" width="25" style="83" customWidth="1"/>
    <col min="8452" max="8452" width="12.75" style="83" customWidth="1"/>
    <col min="8453" max="8547" width="7.875" style="83" customWidth="1"/>
    <col min="8548" max="8704" width="9" style="83"/>
    <col min="8705" max="8705" width="22.25" style="83" customWidth="1"/>
    <col min="8706" max="8706" width="14.75" style="83" customWidth="1"/>
    <col min="8707" max="8707" width="25" style="83" customWidth="1"/>
    <col min="8708" max="8708" width="12.75" style="83" customWidth="1"/>
    <col min="8709" max="8803" width="7.875" style="83" customWidth="1"/>
    <col min="8804" max="8960" width="9" style="83"/>
    <col min="8961" max="8961" width="22.25" style="83" customWidth="1"/>
    <col min="8962" max="8962" width="14.75" style="83" customWidth="1"/>
    <col min="8963" max="8963" width="25" style="83" customWidth="1"/>
    <col min="8964" max="8964" width="12.75" style="83" customWidth="1"/>
    <col min="8965" max="9059" width="7.875" style="83" customWidth="1"/>
    <col min="9060" max="9216" width="9" style="83"/>
    <col min="9217" max="9217" width="22.25" style="83" customWidth="1"/>
    <col min="9218" max="9218" width="14.75" style="83" customWidth="1"/>
    <col min="9219" max="9219" width="25" style="83" customWidth="1"/>
    <col min="9220" max="9220" width="12.75" style="83" customWidth="1"/>
    <col min="9221" max="9315" width="7.875" style="83" customWidth="1"/>
    <col min="9316" max="9472" width="9" style="83"/>
    <col min="9473" max="9473" width="22.25" style="83" customWidth="1"/>
    <col min="9474" max="9474" width="14.75" style="83" customWidth="1"/>
    <col min="9475" max="9475" width="25" style="83" customWidth="1"/>
    <col min="9476" max="9476" width="12.75" style="83" customWidth="1"/>
    <col min="9477" max="9571" width="7.875" style="83" customWidth="1"/>
    <col min="9572" max="9728" width="9" style="83"/>
    <col min="9729" max="9729" width="22.25" style="83" customWidth="1"/>
    <col min="9730" max="9730" width="14.75" style="83" customWidth="1"/>
    <col min="9731" max="9731" width="25" style="83" customWidth="1"/>
    <col min="9732" max="9732" width="12.75" style="83" customWidth="1"/>
    <col min="9733" max="9827" width="7.875" style="83" customWidth="1"/>
    <col min="9828" max="9984" width="9" style="83"/>
    <col min="9985" max="9985" width="22.25" style="83" customWidth="1"/>
    <col min="9986" max="9986" width="14.75" style="83" customWidth="1"/>
    <col min="9987" max="9987" width="25" style="83" customWidth="1"/>
    <col min="9988" max="9988" width="12.75" style="83" customWidth="1"/>
    <col min="9989" max="10083" width="7.875" style="83" customWidth="1"/>
    <col min="10084" max="10240" width="9" style="83"/>
    <col min="10241" max="10241" width="22.25" style="83" customWidth="1"/>
    <col min="10242" max="10242" width="14.75" style="83" customWidth="1"/>
    <col min="10243" max="10243" width="25" style="83" customWidth="1"/>
    <col min="10244" max="10244" width="12.75" style="83" customWidth="1"/>
    <col min="10245" max="10339" width="7.875" style="83" customWidth="1"/>
    <col min="10340" max="10496" width="9" style="83"/>
    <col min="10497" max="10497" width="22.25" style="83" customWidth="1"/>
    <col min="10498" max="10498" width="14.75" style="83" customWidth="1"/>
    <col min="10499" max="10499" width="25" style="83" customWidth="1"/>
    <col min="10500" max="10500" width="12.75" style="83" customWidth="1"/>
    <col min="10501" max="10595" width="7.875" style="83" customWidth="1"/>
    <col min="10596" max="10752" width="9" style="83"/>
    <col min="10753" max="10753" width="22.25" style="83" customWidth="1"/>
    <col min="10754" max="10754" width="14.75" style="83" customWidth="1"/>
    <col min="10755" max="10755" width="25" style="83" customWidth="1"/>
    <col min="10756" max="10756" width="12.75" style="83" customWidth="1"/>
    <col min="10757" max="10851" width="7.875" style="83" customWidth="1"/>
    <col min="10852" max="11008" width="9" style="83"/>
    <col min="11009" max="11009" width="22.25" style="83" customWidth="1"/>
    <col min="11010" max="11010" width="14.75" style="83" customWidth="1"/>
    <col min="11011" max="11011" width="25" style="83" customWidth="1"/>
    <col min="11012" max="11012" width="12.75" style="83" customWidth="1"/>
    <col min="11013" max="11107" width="7.875" style="83" customWidth="1"/>
    <col min="11108" max="11264" width="9" style="83"/>
    <col min="11265" max="11265" width="22.25" style="83" customWidth="1"/>
    <col min="11266" max="11266" width="14.75" style="83" customWidth="1"/>
    <col min="11267" max="11267" width="25" style="83" customWidth="1"/>
    <col min="11268" max="11268" width="12.75" style="83" customWidth="1"/>
    <col min="11269" max="11363" width="7.875" style="83" customWidth="1"/>
    <col min="11364" max="11520" width="9" style="83"/>
    <col min="11521" max="11521" width="22.25" style="83" customWidth="1"/>
    <col min="11522" max="11522" width="14.75" style="83" customWidth="1"/>
    <col min="11523" max="11523" width="25" style="83" customWidth="1"/>
    <col min="11524" max="11524" width="12.75" style="83" customWidth="1"/>
    <col min="11525" max="11619" width="7.875" style="83" customWidth="1"/>
    <col min="11620" max="11776" width="9" style="83"/>
    <col min="11777" max="11777" width="22.25" style="83" customWidth="1"/>
    <col min="11778" max="11778" width="14.75" style="83" customWidth="1"/>
    <col min="11779" max="11779" width="25" style="83" customWidth="1"/>
    <col min="11780" max="11780" width="12.75" style="83" customWidth="1"/>
    <col min="11781" max="11875" width="7.875" style="83" customWidth="1"/>
    <col min="11876" max="12032" width="9" style="83"/>
    <col min="12033" max="12033" width="22.25" style="83" customWidth="1"/>
    <col min="12034" max="12034" width="14.75" style="83" customWidth="1"/>
    <col min="12035" max="12035" width="25" style="83" customWidth="1"/>
    <col min="12036" max="12036" width="12.75" style="83" customWidth="1"/>
    <col min="12037" max="12131" width="7.875" style="83" customWidth="1"/>
    <col min="12132" max="12288" width="9" style="83"/>
    <col min="12289" max="12289" width="22.25" style="83" customWidth="1"/>
    <col min="12290" max="12290" width="14.75" style="83" customWidth="1"/>
    <col min="12291" max="12291" width="25" style="83" customWidth="1"/>
    <col min="12292" max="12292" width="12.75" style="83" customWidth="1"/>
    <col min="12293" max="12387" width="7.875" style="83" customWidth="1"/>
    <col min="12388" max="12544" width="9" style="83"/>
    <col min="12545" max="12545" width="22.25" style="83" customWidth="1"/>
    <col min="12546" max="12546" width="14.75" style="83" customWidth="1"/>
    <col min="12547" max="12547" width="25" style="83" customWidth="1"/>
    <col min="12548" max="12548" width="12.75" style="83" customWidth="1"/>
    <col min="12549" max="12643" width="7.875" style="83" customWidth="1"/>
    <col min="12644" max="12800" width="9" style="83"/>
    <col min="12801" max="12801" width="22.25" style="83" customWidth="1"/>
    <col min="12802" max="12802" width="14.75" style="83" customWidth="1"/>
    <col min="12803" max="12803" width="25" style="83" customWidth="1"/>
    <col min="12804" max="12804" width="12.75" style="83" customWidth="1"/>
    <col min="12805" max="12899" width="7.875" style="83" customWidth="1"/>
    <col min="12900" max="13056" width="9" style="83"/>
    <col min="13057" max="13057" width="22.25" style="83" customWidth="1"/>
    <col min="13058" max="13058" width="14.75" style="83" customWidth="1"/>
    <col min="13059" max="13059" width="25" style="83" customWidth="1"/>
    <col min="13060" max="13060" width="12.75" style="83" customWidth="1"/>
    <col min="13061" max="13155" width="7.875" style="83" customWidth="1"/>
    <col min="13156" max="13312" width="9" style="83"/>
    <col min="13313" max="13313" width="22.25" style="83" customWidth="1"/>
    <col min="13314" max="13314" width="14.75" style="83" customWidth="1"/>
    <col min="13315" max="13315" width="25" style="83" customWidth="1"/>
    <col min="13316" max="13316" width="12.75" style="83" customWidth="1"/>
    <col min="13317" max="13411" width="7.875" style="83" customWidth="1"/>
    <col min="13412" max="13568" width="9" style="83"/>
    <col min="13569" max="13569" width="22.25" style="83" customWidth="1"/>
    <col min="13570" max="13570" width="14.75" style="83" customWidth="1"/>
    <col min="13571" max="13571" width="25" style="83" customWidth="1"/>
    <col min="13572" max="13572" width="12.75" style="83" customWidth="1"/>
    <col min="13573" max="13667" width="7.875" style="83" customWidth="1"/>
    <col min="13668" max="13824" width="9" style="83"/>
    <col min="13825" max="13825" width="22.25" style="83" customWidth="1"/>
    <col min="13826" max="13826" width="14.75" style="83" customWidth="1"/>
    <col min="13827" max="13827" width="25" style="83" customWidth="1"/>
    <col min="13828" max="13828" width="12.75" style="83" customWidth="1"/>
    <col min="13829" max="13923" width="7.875" style="83" customWidth="1"/>
    <col min="13924" max="14080" width="9" style="83"/>
    <col min="14081" max="14081" width="22.25" style="83" customWidth="1"/>
    <col min="14082" max="14082" width="14.75" style="83" customWidth="1"/>
    <col min="14083" max="14083" width="25" style="83" customWidth="1"/>
    <col min="14084" max="14084" width="12.75" style="83" customWidth="1"/>
    <col min="14085" max="14179" width="7.875" style="83" customWidth="1"/>
    <col min="14180" max="14336" width="9" style="83"/>
    <col min="14337" max="14337" width="22.25" style="83" customWidth="1"/>
    <col min="14338" max="14338" width="14.75" style="83" customWidth="1"/>
    <col min="14339" max="14339" width="25" style="83" customWidth="1"/>
    <col min="14340" max="14340" width="12.75" style="83" customWidth="1"/>
    <col min="14341" max="14435" width="7.875" style="83" customWidth="1"/>
    <col min="14436" max="14592" width="9" style="83"/>
    <col min="14593" max="14593" width="22.25" style="83" customWidth="1"/>
    <col min="14594" max="14594" width="14.75" style="83" customWidth="1"/>
    <col min="14595" max="14595" width="25" style="83" customWidth="1"/>
    <col min="14596" max="14596" width="12.75" style="83" customWidth="1"/>
    <col min="14597" max="14691" width="7.875" style="83" customWidth="1"/>
    <col min="14692" max="14848" width="9" style="83"/>
    <col min="14849" max="14849" width="22.25" style="83" customWidth="1"/>
    <col min="14850" max="14850" width="14.75" style="83" customWidth="1"/>
    <col min="14851" max="14851" width="25" style="83" customWidth="1"/>
    <col min="14852" max="14852" width="12.75" style="83" customWidth="1"/>
    <col min="14853" max="14947" width="7.875" style="83" customWidth="1"/>
    <col min="14948" max="15104" width="9" style="83"/>
    <col min="15105" max="15105" width="22.25" style="83" customWidth="1"/>
    <col min="15106" max="15106" width="14.75" style="83" customWidth="1"/>
    <col min="15107" max="15107" width="25" style="83" customWidth="1"/>
    <col min="15108" max="15108" width="12.75" style="83" customWidth="1"/>
    <col min="15109" max="15203" width="7.875" style="83" customWidth="1"/>
    <col min="15204" max="15360" width="9" style="83"/>
    <col min="15361" max="15361" width="22.25" style="83" customWidth="1"/>
    <col min="15362" max="15362" width="14.75" style="83" customWidth="1"/>
    <col min="15363" max="15363" width="25" style="83" customWidth="1"/>
    <col min="15364" max="15364" width="12.75" style="83" customWidth="1"/>
    <col min="15365" max="15459" width="7.875" style="83" customWidth="1"/>
    <col min="15460" max="15616" width="9" style="83"/>
    <col min="15617" max="15617" width="22.25" style="83" customWidth="1"/>
    <col min="15618" max="15618" width="14.75" style="83" customWidth="1"/>
    <col min="15619" max="15619" width="25" style="83" customWidth="1"/>
    <col min="15620" max="15620" width="12.75" style="83" customWidth="1"/>
    <col min="15621" max="15715" width="7.875" style="83" customWidth="1"/>
    <col min="15716" max="15872" width="9" style="83"/>
    <col min="15873" max="15873" width="22.25" style="83" customWidth="1"/>
    <col min="15874" max="15874" width="14.75" style="83" customWidth="1"/>
    <col min="15875" max="15875" width="25" style="83" customWidth="1"/>
    <col min="15876" max="15876" width="12.75" style="83" customWidth="1"/>
    <col min="15877" max="15971" width="7.875" style="83" customWidth="1"/>
    <col min="15972" max="16128" width="9" style="83"/>
    <col min="16129" max="16129" width="22.25" style="83" customWidth="1"/>
    <col min="16130" max="16130" width="14.75" style="83" customWidth="1"/>
    <col min="16131" max="16131" width="25" style="83" customWidth="1"/>
    <col min="16132" max="16132" width="12.75" style="83" customWidth="1"/>
    <col min="16133" max="16227" width="7.875" style="83" customWidth="1"/>
    <col min="16228" max="16384" width="9" style="83"/>
  </cols>
  <sheetData>
    <row r="1" spans="1:98" ht="25.5" customHeight="1">
      <c r="A1" s="84" t="s">
        <v>37</v>
      </c>
      <c r="B1" s="25"/>
      <c r="C1" s="25"/>
      <c r="D1" s="2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</row>
    <row r="2" spans="1:98" ht="25.5" customHeight="1">
      <c r="A2" s="144" t="s">
        <v>38</v>
      </c>
      <c r="B2" s="144"/>
      <c r="C2" s="144"/>
      <c r="D2" s="144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</row>
    <row r="3" spans="1:98" ht="16.5" customHeight="1">
      <c r="A3" s="27"/>
      <c r="B3" s="28"/>
      <c r="C3" s="28"/>
      <c r="D3" s="25" t="s">
        <v>23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</row>
    <row r="4" spans="1:98" ht="16.5" customHeight="1">
      <c r="A4" s="145" t="s">
        <v>39</v>
      </c>
      <c r="B4" s="145"/>
      <c r="C4" s="145" t="s">
        <v>40</v>
      </c>
      <c r="D4" s="14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</row>
    <row r="5" spans="1:98" ht="16.5" customHeight="1">
      <c r="A5" s="30" t="s">
        <v>24</v>
      </c>
      <c r="B5" s="30" t="s">
        <v>41</v>
      </c>
      <c r="C5" s="30" t="s">
        <v>24</v>
      </c>
      <c r="D5" s="30" t="s">
        <v>41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</row>
    <row r="6" spans="1:98" ht="16.5" customHeight="1">
      <c r="A6" s="31" t="s">
        <v>42</v>
      </c>
      <c r="B6" s="34">
        <f ca="1">B7+B8</f>
        <v>535.99011399999995</v>
      </c>
      <c r="C6" s="31" t="s">
        <v>43</v>
      </c>
      <c r="D6" s="33">
        <f ca="1">SUM(D7:D34)</f>
        <v>535.99011399999995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</row>
    <row r="7" spans="1:98" ht="16.5" customHeight="1">
      <c r="A7" s="31" t="s">
        <v>44</v>
      </c>
      <c r="B7" s="34">
        <f>'一般公共预算财政拨款收支预算总表 '!B6</f>
        <v>535.99011399999995</v>
      </c>
      <c r="C7" s="35" t="s">
        <v>45</v>
      </c>
      <c r="D7" s="33">
        <f>'一般公共预算财政拨款收支预算总表 '!D7+政府性基金财政拨款收支预算总表!D7</f>
        <v>436.37179999999995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</row>
    <row r="8" spans="1:98" ht="16.5" customHeight="1">
      <c r="A8" s="31" t="s">
        <v>46</v>
      </c>
      <c r="B8" s="34">
        <f ca="1">政府性基金财政拨款收支预算总表!B6</f>
        <v>0</v>
      </c>
      <c r="C8" s="35" t="s">
        <v>47</v>
      </c>
      <c r="D8" s="33">
        <f>'一般公共预算财政拨款收支预算总表 '!D8+政府性基金财政拨款收支预算总表!D8</f>
        <v>0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</row>
    <row r="9" spans="1:98" ht="16.5" customHeight="1">
      <c r="A9" s="31"/>
      <c r="B9" s="34"/>
      <c r="C9" s="35" t="s">
        <v>48</v>
      </c>
      <c r="D9" s="33">
        <f>'一般公共预算财政拨款收支预算总表 '!D9+政府性基金财政拨款收支预算总表!D9</f>
        <v>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</row>
    <row r="10" spans="1:98" ht="16.5" customHeight="1">
      <c r="A10" s="31"/>
      <c r="B10" s="36"/>
      <c r="C10" s="35" t="s">
        <v>49</v>
      </c>
      <c r="D10" s="33">
        <f>'一般公共预算财政拨款收支预算总表 '!D10+政府性基金财政拨款收支预算总表!D10</f>
        <v>0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</row>
    <row r="11" spans="1:98" ht="16.5" customHeight="1">
      <c r="A11" s="31"/>
      <c r="B11" s="36"/>
      <c r="C11" s="35" t="s">
        <v>50</v>
      </c>
      <c r="D11" s="33">
        <f>'一般公共预算财政拨款收支预算总表 '!D11+政府性基金财政拨款收支预算总表!D11</f>
        <v>0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</row>
    <row r="12" spans="1:98" ht="16.5" customHeight="1">
      <c r="A12" s="31"/>
      <c r="B12" s="36"/>
      <c r="C12" s="35" t="s">
        <v>51</v>
      </c>
      <c r="D12" s="33">
        <f ca="1">'一般公共预算财政拨款收支预算总表 '!D12+政府性基金财政拨款收支预算总表!D12</f>
        <v>0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</row>
    <row r="13" spans="1:98" ht="16.5" customHeight="1">
      <c r="A13" s="37"/>
      <c r="B13" s="34"/>
      <c r="C13" s="35" t="s">
        <v>52</v>
      </c>
      <c r="D13" s="33">
        <f ca="1">'一般公共预算财政拨款收支预算总表 '!D13+政府性基金财政拨款收支预算总表!D13</f>
        <v>0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</row>
    <row r="14" spans="1:98" ht="16.5" customHeight="1">
      <c r="A14" s="37"/>
      <c r="B14" s="34"/>
      <c r="C14" s="35" t="s">
        <v>53</v>
      </c>
      <c r="D14" s="33">
        <f ca="1">'一般公共预算财政拨款收支预算总表 '!D14+政府性基金财政拨款收支预算总表!D14</f>
        <v>54.766455999999991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</row>
    <row r="15" spans="1:98" ht="16.5" customHeight="1">
      <c r="A15" s="37"/>
      <c r="B15" s="34"/>
      <c r="C15" s="35" t="s">
        <v>54</v>
      </c>
      <c r="D15" s="33">
        <f>'一般公共预算财政拨款收支预算总表 '!D15+政府性基金财政拨款收支预算总表!D15</f>
        <v>0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</row>
    <row r="16" spans="1:98" ht="16.5" customHeight="1">
      <c r="A16" s="37"/>
      <c r="B16" s="34"/>
      <c r="C16" s="35" t="s">
        <v>55</v>
      </c>
      <c r="D16" s="33">
        <f>'一般公共预算财政拨款收支预算总表 '!D16+政府性基金财政拨款收支预算总表!D16</f>
        <v>11.543448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</row>
    <row r="17" spans="1:98" ht="16.5" customHeight="1">
      <c r="A17" s="37"/>
      <c r="B17" s="34"/>
      <c r="C17" s="35" t="s">
        <v>56</v>
      </c>
      <c r="D17" s="33">
        <f ca="1">'一般公共预算财政拨款收支预算总表 '!D17+政府性基金财政拨款收支预算总表!D17</f>
        <v>0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</row>
    <row r="18" spans="1:98" ht="16.5" customHeight="1">
      <c r="A18" s="37"/>
      <c r="B18" s="34"/>
      <c r="C18" s="35" t="s">
        <v>57</v>
      </c>
      <c r="D18" s="33">
        <f ca="1">'一般公共预算财政拨款收支预算总表 '!D18+政府性基金财政拨款收支预算总表!D18</f>
        <v>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</row>
    <row r="19" spans="1:98" ht="16.5" customHeight="1">
      <c r="A19" s="37"/>
      <c r="B19" s="34"/>
      <c r="C19" s="35" t="s">
        <v>58</v>
      </c>
      <c r="D19" s="33">
        <f ca="1">'一般公共预算财政拨款收支预算总表 '!D19+政府性基金财政拨款收支预算总表!D19</f>
        <v>0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</row>
    <row r="20" spans="1:98" ht="16.5" customHeight="1">
      <c r="A20" s="37"/>
      <c r="B20" s="34"/>
      <c r="C20" s="35" t="s">
        <v>59</v>
      </c>
      <c r="D20" s="33">
        <f ca="1">'一般公共预算财政拨款收支预算总表 '!D20+政府性基金财政拨款收支预算总表!D20</f>
        <v>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</row>
    <row r="21" spans="1:98" ht="16.5" customHeight="1">
      <c r="A21" s="37"/>
      <c r="B21" s="34"/>
      <c r="C21" s="35" t="s">
        <v>60</v>
      </c>
      <c r="D21" s="33">
        <f ca="1">'一般公共预算财政拨款收支预算总表 '!D21+政府性基金财政拨款收支预算总表!D21</f>
        <v>0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</row>
    <row r="22" spans="1:98" ht="16.5" customHeight="1">
      <c r="A22" s="37"/>
      <c r="B22" s="34"/>
      <c r="C22" s="35" t="s">
        <v>61</v>
      </c>
      <c r="D22" s="33">
        <f>'一般公共预算财政拨款收支预算总表 '!D22+政府性基金财政拨款收支预算总表!D22</f>
        <v>0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</row>
    <row r="23" spans="1:98" ht="16.5" customHeight="1">
      <c r="A23" s="37"/>
      <c r="B23" s="34"/>
      <c r="C23" s="35" t="s">
        <v>62</v>
      </c>
      <c r="D23" s="33">
        <f ca="1">'一般公共预算财政拨款收支预算总表 '!D23+政府性基金财政拨款收支预算总表!D23</f>
        <v>0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</row>
    <row r="24" spans="1:98" ht="16.5" customHeight="1">
      <c r="A24" s="37"/>
      <c r="B24" s="34"/>
      <c r="C24" s="35" t="s">
        <v>63</v>
      </c>
      <c r="D24" s="33">
        <f>'一般公共预算财政拨款收支预算总表 '!D24+政府性基金财政拨款收支预算总表!D24</f>
        <v>0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</row>
    <row r="25" spans="1:98" ht="16.5" customHeight="1">
      <c r="A25" s="37"/>
      <c r="B25" s="34"/>
      <c r="C25" s="35" t="s">
        <v>64</v>
      </c>
      <c r="D25" s="33">
        <f>'一般公共预算财政拨款收支预算总表 '!D25+政府性基金财政拨款收支预算总表!D25</f>
        <v>0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</row>
    <row r="26" spans="1:98" ht="16.5" customHeight="1">
      <c r="A26" s="37"/>
      <c r="B26" s="34"/>
      <c r="C26" s="35" t="s">
        <v>65</v>
      </c>
      <c r="D26" s="33">
        <f>'一般公共预算财政拨款收支预算总表 '!D26+政府性基金财政拨款收支预算总表!D26</f>
        <v>33.308409999999995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</row>
    <row r="27" spans="1:98" ht="16.5" customHeight="1">
      <c r="A27" s="37"/>
      <c r="B27" s="34"/>
      <c r="C27" s="35" t="s">
        <v>66</v>
      </c>
      <c r="D27" s="33">
        <f>'一般公共预算财政拨款收支预算总表 '!D27+政府性基金财政拨款收支预算总表!D27</f>
        <v>0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</row>
    <row r="28" spans="1:98" ht="16.5" customHeight="1">
      <c r="A28" s="37"/>
      <c r="B28" s="34"/>
      <c r="C28" s="35" t="s">
        <v>67</v>
      </c>
      <c r="D28" s="33">
        <f>'一般公共预算财政拨款收支预算总表 '!D28+政府性基金财政拨款收支预算总表!D28</f>
        <v>0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</row>
    <row r="29" spans="1:98" ht="16.5" customHeight="1">
      <c r="A29" s="37"/>
      <c r="B29" s="34"/>
      <c r="C29" s="35" t="s">
        <v>68</v>
      </c>
      <c r="D29" s="33">
        <f>'一般公共预算财政拨款收支预算总表 '!D29+政府性基金财政拨款收支预算总表!D29</f>
        <v>0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</row>
    <row r="30" spans="1:98" ht="16.5" customHeight="1">
      <c r="A30" s="37"/>
      <c r="B30" s="34"/>
      <c r="C30" s="35" t="s">
        <v>69</v>
      </c>
      <c r="D30" s="33">
        <f>'一般公共预算财政拨款收支预算总表 '!D30+政府性基金财政拨款收支预算总表!D30</f>
        <v>0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</row>
    <row r="31" spans="1:98" ht="16.5" customHeight="1">
      <c r="A31" s="37"/>
      <c r="B31" s="34"/>
      <c r="C31" s="35" t="s">
        <v>70</v>
      </c>
      <c r="D31" s="33">
        <f ca="1">'一般公共预算财政拨款收支预算总表 '!D31+政府性基金财政拨款收支预算总表!D31</f>
        <v>0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</row>
    <row r="32" spans="1:98" ht="16.5" customHeight="1">
      <c r="A32" s="37"/>
      <c r="B32" s="34"/>
      <c r="C32" s="35" t="s">
        <v>71</v>
      </c>
      <c r="D32" s="33">
        <f ca="1">'一般公共预算财政拨款收支预算总表 '!D32+政府性基金财政拨款收支预算总表!D32</f>
        <v>0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</row>
    <row r="33" spans="1:98" ht="16.5" customHeight="1">
      <c r="A33" s="37"/>
      <c r="B33" s="34"/>
      <c r="C33" s="35" t="s">
        <v>72</v>
      </c>
      <c r="D33" s="33">
        <f ca="1">'一般公共预算财政拨款收支预算总表 '!D33+政府性基金财政拨款收支预算总表!D33</f>
        <v>0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</row>
    <row r="34" spans="1:98" ht="16.5" customHeight="1">
      <c r="A34" s="37"/>
      <c r="B34" s="34"/>
      <c r="C34" s="35" t="s">
        <v>73</v>
      </c>
      <c r="D34" s="33">
        <f ca="1">'一般公共预算财政拨款收支预算总表 '!D34+政府性基金财政拨款收支预算总表!D34</f>
        <v>0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</row>
    <row r="35" spans="1:98" ht="16.5" customHeight="1">
      <c r="A35" s="37"/>
      <c r="B35" s="34"/>
      <c r="C35" s="35" t="s">
        <v>74</v>
      </c>
      <c r="D35" s="33">
        <f ca="1">'一般公共预算财政拨款收支预算总表 '!D35+政府性基金财政拨款收支预算总表!D35</f>
        <v>0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</row>
    <row r="36" spans="1:98" ht="16.5" customHeight="1">
      <c r="A36" s="30" t="s">
        <v>75</v>
      </c>
      <c r="B36" s="34">
        <f ca="1">D36</f>
        <v>535.99011399999995</v>
      </c>
      <c r="C36" s="30" t="s">
        <v>76</v>
      </c>
      <c r="D36" s="34">
        <f ca="1">D6</f>
        <v>535.99011399999995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</row>
  </sheetData>
  <mergeCells count="3">
    <mergeCell ref="A2:D2"/>
    <mergeCell ref="A4:B4"/>
    <mergeCell ref="C4:D4"/>
  </mergeCells>
  <phoneticPr fontId="33" type="noConversion"/>
  <printOptions horizontalCentered="1"/>
  <pageMargins left="0.66" right="0.51" top="0.79" bottom="0.79" header="0.51" footer="0.51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6"/>
  <sheetViews>
    <sheetView showGridLines="0" showZeros="0" workbookViewId="0">
      <selection activeCell="D7" sqref="D7"/>
    </sheetView>
  </sheetViews>
  <sheetFormatPr defaultColWidth="9" defaultRowHeight="12.75"/>
  <cols>
    <col min="1" max="1" width="22.25" style="83" customWidth="1"/>
    <col min="2" max="2" width="14.75" style="83" customWidth="1"/>
    <col min="3" max="3" width="27.875" style="83" customWidth="1"/>
    <col min="4" max="4" width="12.75" style="83" customWidth="1"/>
    <col min="5" max="99" width="7.875" style="83" customWidth="1"/>
    <col min="100" max="256" width="9" style="83"/>
    <col min="257" max="257" width="22.25" style="83" customWidth="1"/>
    <col min="258" max="258" width="14.75" style="83" customWidth="1"/>
    <col min="259" max="259" width="25" style="83" customWidth="1"/>
    <col min="260" max="260" width="12.75" style="83" customWidth="1"/>
    <col min="261" max="355" width="7.875" style="83" customWidth="1"/>
    <col min="356" max="512" width="9" style="83"/>
    <col min="513" max="513" width="22.25" style="83" customWidth="1"/>
    <col min="514" max="514" width="14.75" style="83" customWidth="1"/>
    <col min="515" max="515" width="25" style="83" customWidth="1"/>
    <col min="516" max="516" width="12.75" style="83" customWidth="1"/>
    <col min="517" max="611" width="7.875" style="83" customWidth="1"/>
    <col min="612" max="768" width="9" style="83"/>
    <col min="769" max="769" width="22.25" style="83" customWidth="1"/>
    <col min="770" max="770" width="14.75" style="83" customWidth="1"/>
    <col min="771" max="771" width="25" style="83" customWidth="1"/>
    <col min="772" max="772" width="12.75" style="83" customWidth="1"/>
    <col min="773" max="867" width="7.875" style="83" customWidth="1"/>
    <col min="868" max="1024" width="9" style="83"/>
    <col min="1025" max="1025" width="22.25" style="83" customWidth="1"/>
    <col min="1026" max="1026" width="14.75" style="83" customWidth="1"/>
    <col min="1027" max="1027" width="25" style="83" customWidth="1"/>
    <col min="1028" max="1028" width="12.75" style="83" customWidth="1"/>
    <col min="1029" max="1123" width="7.875" style="83" customWidth="1"/>
    <col min="1124" max="1280" width="9" style="83"/>
    <col min="1281" max="1281" width="22.25" style="83" customWidth="1"/>
    <col min="1282" max="1282" width="14.75" style="83" customWidth="1"/>
    <col min="1283" max="1283" width="25" style="83" customWidth="1"/>
    <col min="1284" max="1284" width="12.75" style="83" customWidth="1"/>
    <col min="1285" max="1379" width="7.875" style="83" customWidth="1"/>
    <col min="1380" max="1536" width="9" style="83"/>
    <col min="1537" max="1537" width="22.25" style="83" customWidth="1"/>
    <col min="1538" max="1538" width="14.75" style="83" customWidth="1"/>
    <col min="1539" max="1539" width="25" style="83" customWidth="1"/>
    <col min="1540" max="1540" width="12.75" style="83" customWidth="1"/>
    <col min="1541" max="1635" width="7.875" style="83" customWidth="1"/>
    <col min="1636" max="1792" width="9" style="83"/>
    <col min="1793" max="1793" width="22.25" style="83" customWidth="1"/>
    <col min="1794" max="1794" width="14.75" style="83" customWidth="1"/>
    <col min="1795" max="1795" width="25" style="83" customWidth="1"/>
    <col min="1796" max="1796" width="12.75" style="83" customWidth="1"/>
    <col min="1797" max="1891" width="7.875" style="83" customWidth="1"/>
    <col min="1892" max="2048" width="9" style="83"/>
    <col min="2049" max="2049" width="22.25" style="83" customWidth="1"/>
    <col min="2050" max="2050" width="14.75" style="83" customWidth="1"/>
    <col min="2051" max="2051" width="25" style="83" customWidth="1"/>
    <col min="2052" max="2052" width="12.75" style="83" customWidth="1"/>
    <col min="2053" max="2147" width="7.875" style="83" customWidth="1"/>
    <col min="2148" max="2304" width="9" style="83"/>
    <col min="2305" max="2305" width="22.25" style="83" customWidth="1"/>
    <col min="2306" max="2306" width="14.75" style="83" customWidth="1"/>
    <col min="2307" max="2307" width="25" style="83" customWidth="1"/>
    <col min="2308" max="2308" width="12.75" style="83" customWidth="1"/>
    <col min="2309" max="2403" width="7.875" style="83" customWidth="1"/>
    <col min="2404" max="2560" width="9" style="83"/>
    <col min="2561" max="2561" width="22.25" style="83" customWidth="1"/>
    <col min="2562" max="2562" width="14.75" style="83" customWidth="1"/>
    <col min="2563" max="2563" width="25" style="83" customWidth="1"/>
    <col min="2564" max="2564" width="12.75" style="83" customWidth="1"/>
    <col min="2565" max="2659" width="7.875" style="83" customWidth="1"/>
    <col min="2660" max="2816" width="9" style="83"/>
    <col min="2817" max="2817" width="22.25" style="83" customWidth="1"/>
    <col min="2818" max="2818" width="14.75" style="83" customWidth="1"/>
    <col min="2819" max="2819" width="25" style="83" customWidth="1"/>
    <col min="2820" max="2820" width="12.75" style="83" customWidth="1"/>
    <col min="2821" max="2915" width="7.875" style="83" customWidth="1"/>
    <col min="2916" max="3072" width="9" style="83"/>
    <col min="3073" max="3073" width="22.25" style="83" customWidth="1"/>
    <col min="3074" max="3074" width="14.75" style="83" customWidth="1"/>
    <col min="3075" max="3075" width="25" style="83" customWidth="1"/>
    <col min="3076" max="3076" width="12.75" style="83" customWidth="1"/>
    <col min="3077" max="3171" width="7.875" style="83" customWidth="1"/>
    <col min="3172" max="3328" width="9" style="83"/>
    <col min="3329" max="3329" width="22.25" style="83" customWidth="1"/>
    <col min="3330" max="3330" width="14.75" style="83" customWidth="1"/>
    <col min="3331" max="3331" width="25" style="83" customWidth="1"/>
    <col min="3332" max="3332" width="12.75" style="83" customWidth="1"/>
    <col min="3333" max="3427" width="7.875" style="83" customWidth="1"/>
    <col min="3428" max="3584" width="9" style="83"/>
    <col min="3585" max="3585" width="22.25" style="83" customWidth="1"/>
    <col min="3586" max="3586" width="14.75" style="83" customWidth="1"/>
    <col min="3587" max="3587" width="25" style="83" customWidth="1"/>
    <col min="3588" max="3588" width="12.75" style="83" customWidth="1"/>
    <col min="3589" max="3683" width="7.875" style="83" customWidth="1"/>
    <col min="3684" max="3840" width="9" style="83"/>
    <col min="3841" max="3841" width="22.25" style="83" customWidth="1"/>
    <col min="3842" max="3842" width="14.75" style="83" customWidth="1"/>
    <col min="3843" max="3843" width="25" style="83" customWidth="1"/>
    <col min="3844" max="3844" width="12.75" style="83" customWidth="1"/>
    <col min="3845" max="3939" width="7.875" style="83" customWidth="1"/>
    <col min="3940" max="4096" width="9" style="83"/>
    <col min="4097" max="4097" width="22.25" style="83" customWidth="1"/>
    <col min="4098" max="4098" width="14.75" style="83" customWidth="1"/>
    <col min="4099" max="4099" width="25" style="83" customWidth="1"/>
    <col min="4100" max="4100" width="12.75" style="83" customWidth="1"/>
    <col min="4101" max="4195" width="7.875" style="83" customWidth="1"/>
    <col min="4196" max="4352" width="9" style="83"/>
    <col min="4353" max="4353" width="22.25" style="83" customWidth="1"/>
    <col min="4354" max="4354" width="14.75" style="83" customWidth="1"/>
    <col min="4355" max="4355" width="25" style="83" customWidth="1"/>
    <col min="4356" max="4356" width="12.75" style="83" customWidth="1"/>
    <col min="4357" max="4451" width="7.875" style="83" customWidth="1"/>
    <col min="4452" max="4608" width="9" style="83"/>
    <col min="4609" max="4609" width="22.25" style="83" customWidth="1"/>
    <col min="4610" max="4610" width="14.75" style="83" customWidth="1"/>
    <col min="4611" max="4611" width="25" style="83" customWidth="1"/>
    <col min="4612" max="4612" width="12.75" style="83" customWidth="1"/>
    <col min="4613" max="4707" width="7.875" style="83" customWidth="1"/>
    <col min="4708" max="4864" width="9" style="83"/>
    <col min="4865" max="4865" width="22.25" style="83" customWidth="1"/>
    <col min="4866" max="4866" width="14.75" style="83" customWidth="1"/>
    <col min="4867" max="4867" width="25" style="83" customWidth="1"/>
    <col min="4868" max="4868" width="12.75" style="83" customWidth="1"/>
    <col min="4869" max="4963" width="7.875" style="83" customWidth="1"/>
    <col min="4964" max="5120" width="9" style="83"/>
    <col min="5121" max="5121" width="22.25" style="83" customWidth="1"/>
    <col min="5122" max="5122" width="14.75" style="83" customWidth="1"/>
    <col min="5123" max="5123" width="25" style="83" customWidth="1"/>
    <col min="5124" max="5124" width="12.75" style="83" customWidth="1"/>
    <col min="5125" max="5219" width="7.875" style="83" customWidth="1"/>
    <col min="5220" max="5376" width="9" style="83"/>
    <col min="5377" max="5377" width="22.25" style="83" customWidth="1"/>
    <col min="5378" max="5378" width="14.75" style="83" customWidth="1"/>
    <col min="5379" max="5379" width="25" style="83" customWidth="1"/>
    <col min="5380" max="5380" width="12.75" style="83" customWidth="1"/>
    <col min="5381" max="5475" width="7.875" style="83" customWidth="1"/>
    <col min="5476" max="5632" width="9" style="83"/>
    <col min="5633" max="5633" width="22.25" style="83" customWidth="1"/>
    <col min="5634" max="5634" width="14.75" style="83" customWidth="1"/>
    <col min="5635" max="5635" width="25" style="83" customWidth="1"/>
    <col min="5636" max="5636" width="12.75" style="83" customWidth="1"/>
    <col min="5637" max="5731" width="7.875" style="83" customWidth="1"/>
    <col min="5732" max="5888" width="9" style="83"/>
    <col min="5889" max="5889" width="22.25" style="83" customWidth="1"/>
    <col min="5890" max="5890" width="14.75" style="83" customWidth="1"/>
    <col min="5891" max="5891" width="25" style="83" customWidth="1"/>
    <col min="5892" max="5892" width="12.75" style="83" customWidth="1"/>
    <col min="5893" max="5987" width="7.875" style="83" customWidth="1"/>
    <col min="5988" max="6144" width="9" style="83"/>
    <col min="6145" max="6145" width="22.25" style="83" customWidth="1"/>
    <col min="6146" max="6146" width="14.75" style="83" customWidth="1"/>
    <col min="6147" max="6147" width="25" style="83" customWidth="1"/>
    <col min="6148" max="6148" width="12.75" style="83" customWidth="1"/>
    <col min="6149" max="6243" width="7.875" style="83" customWidth="1"/>
    <col min="6244" max="6400" width="9" style="83"/>
    <col min="6401" max="6401" width="22.25" style="83" customWidth="1"/>
    <col min="6402" max="6402" width="14.75" style="83" customWidth="1"/>
    <col min="6403" max="6403" width="25" style="83" customWidth="1"/>
    <col min="6404" max="6404" width="12.75" style="83" customWidth="1"/>
    <col min="6405" max="6499" width="7.875" style="83" customWidth="1"/>
    <col min="6500" max="6656" width="9" style="83"/>
    <col min="6657" max="6657" width="22.25" style="83" customWidth="1"/>
    <col min="6658" max="6658" width="14.75" style="83" customWidth="1"/>
    <col min="6659" max="6659" width="25" style="83" customWidth="1"/>
    <col min="6660" max="6660" width="12.75" style="83" customWidth="1"/>
    <col min="6661" max="6755" width="7.875" style="83" customWidth="1"/>
    <col min="6756" max="6912" width="9" style="83"/>
    <col min="6913" max="6913" width="22.25" style="83" customWidth="1"/>
    <col min="6914" max="6914" width="14.75" style="83" customWidth="1"/>
    <col min="6915" max="6915" width="25" style="83" customWidth="1"/>
    <col min="6916" max="6916" width="12.75" style="83" customWidth="1"/>
    <col min="6917" max="7011" width="7.875" style="83" customWidth="1"/>
    <col min="7012" max="7168" width="9" style="83"/>
    <col min="7169" max="7169" width="22.25" style="83" customWidth="1"/>
    <col min="7170" max="7170" width="14.75" style="83" customWidth="1"/>
    <col min="7171" max="7171" width="25" style="83" customWidth="1"/>
    <col min="7172" max="7172" width="12.75" style="83" customWidth="1"/>
    <col min="7173" max="7267" width="7.875" style="83" customWidth="1"/>
    <col min="7268" max="7424" width="9" style="83"/>
    <col min="7425" max="7425" width="22.25" style="83" customWidth="1"/>
    <col min="7426" max="7426" width="14.75" style="83" customWidth="1"/>
    <col min="7427" max="7427" width="25" style="83" customWidth="1"/>
    <col min="7428" max="7428" width="12.75" style="83" customWidth="1"/>
    <col min="7429" max="7523" width="7.875" style="83" customWidth="1"/>
    <col min="7524" max="7680" width="9" style="83"/>
    <col min="7681" max="7681" width="22.25" style="83" customWidth="1"/>
    <col min="7682" max="7682" width="14.75" style="83" customWidth="1"/>
    <col min="7683" max="7683" width="25" style="83" customWidth="1"/>
    <col min="7684" max="7684" width="12.75" style="83" customWidth="1"/>
    <col min="7685" max="7779" width="7.875" style="83" customWidth="1"/>
    <col min="7780" max="7936" width="9" style="83"/>
    <col min="7937" max="7937" width="22.25" style="83" customWidth="1"/>
    <col min="7938" max="7938" width="14.75" style="83" customWidth="1"/>
    <col min="7939" max="7939" width="25" style="83" customWidth="1"/>
    <col min="7940" max="7940" width="12.75" style="83" customWidth="1"/>
    <col min="7941" max="8035" width="7.875" style="83" customWidth="1"/>
    <col min="8036" max="8192" width="9" style="83"/>
    <col min="8193" max="8193" width="22.25" style="83" customWidth="1"/>
    <col min="8194" max="8194" width="14.75" style="83" customWidth="1"/>
    <col min="8195" max="8195" width="25" style="83" customWidth="1"/>
    <col min="8196" max="8196" width="12.75" style="83" customWidth="1"/>
    <col min="8197" max="8291" width="7.875" style="83" customWidth="1"/>
    <col min="8292" max="8448" width="9" style="83"/>
    <col min="8449" max="8449" width="22.25" style="83" customWidth="1"/>
    <col min="8450" max="8450" width="14.75" style="83" customWidth="1"/>
    <col min="8451" max="8451" width="25" style="83" customWidth="1"/>
    <col min="8452" max="8452" width="12.75" style="83" customWidth="1"/>
    <col min="8453" max="8547" width="7.875" style="83" customWidth="1"/>
    <col min="8548" max="8704" width="9" style="83"/>
    <col min="8705" max="8705" width="22.25" style="83" customWidth="1"/>
    <col min="8706" max="8706" width="14.75" style="83" customWidth="1"/>
    <col min="8707" max="8707" width="25" style="83" customWidth="1"/>
    <col min="8708" max="8708" width="12.75" style="83" customWidth="1"/>
    <col min="8709" max="8803" width="7.875" style="83" customWidth="1"/>
    <col min="8804" max="8960" width="9" style="83"/>
    <col min="8961" max="8961" width="22.25" style="83" customWidth="1"/>
    <col min="8962" max="8962" width="14.75" style="83" customWidth="1"/>
    <col min="8963" max="8963" width="25" style="83" customWidth="1"/>
    <col min="8964" max="8964" width="12.75" style="83" customWidth="1"/>
    <col min="8965" max="9059" width="7.875" style="83" customWidth="1"/>
    <col min="9060" max="9216" width="9" style="83"/>
    <col min="9217" max="9217" width="22.25" style="83" customWidth="1"/>
    <col min="9218" max="9218" width="14.75" style="83" customWidth="1"/>
    <col min="9219" max="9219" width="25" style="83" customWidth="1"/>
    <col min="9220" max="9220" width="12.75" style="83" customWidth="1"/>
    <col min="9221" max="9315" width="7.875" style="83" customWidth="1"/>
    <col min="9316" max="9472" width="9" style="83"/>
    <col min="9473" max="9473" width="22.25" style="83" customWidth="1"/>
    <col min="9474" max="9474" width="14.75" style="83" customWidth="1"/>
    <col min="9475" max="9475" width="25" style="83" customWidth="1"/>
    <col min="9476" max="9476" width="12.75" style="83" customWidth="1"/>
    <col min="9477" max="9571" width="7.875" style="83" customWidth="1"/>
    <col min="9572" max="9728" width="9" style="83"/>
    <col min="9729" max="9729" width="22.25" style="83" customWidth="1"/>
    <col min="9730" max="9730" width="14.75" style="83" customWidth="1"/>
    <col min="9731" max="9731" width="25" style="83" customWidth="1"/>
    <col min="9732" max="9732" width="12.75" style="83" customWidth="1"/>
    <col min="9733" max="9827" width="7.875" style="83" customWidth="1"/>
    <col min="9828" max="9984" width="9" style="83"/>
    <col min="9985" max="9985" width="22.25" style="83" customWidth="1"/>
    <col min="9986" max="9986" width="14.75" style="83" customWidth="1"/>
    <col min="9987" max="9987" width="25" style="83" customWidth="1"/>
    <col min="9988" max="9988" width="12.75" style="83" customWidth="1"/>
    <col min="9989" max="10083" width="7.875" style="83" customWidth="1"/>
    <col min="10084" max="10240" width="9" style="83"/>
    <col min="10241" max="10241" width="22.25" style="83" customWidth="1"/>
    <col min="10242" max="10242" width="14.75" style="83" customWidth="1"/>
    <col min="10243" max="10243" width="25" style="83" customWidth="1"/>
    <col min="10244" max="10244" width="12.75" style="83" customWidth="1"/>
    <col min="10245" max="10339" width="7.875" style="83" customWidth="1"/>
    <col min="10340" max="10496" width="9" style="83"/>
    <col min="10497" max="10497" width="22.25" style="83" customWidth="1"/>
    <col min="10498" max="10498" width="14.75" style="83" customWidth="1"/>
    <col min="10499" max="10499" width="25" style="83" customWidth="1"/>
    <col min="10500" max="10500" width="12.75" style="83" customWidth="1"/>
    <col min="10501" max="10595" width="7.875" style="83" customWidth="1"/>
    <col min="10596" max="10752" width="9" style="83"/>
    <col min="10753" max="10753" width="22.25" style="83" customWidth="1"/>
    <col min="10754" max="10754" width="14.75" style="83" customWidth="1"/>
    <col min="10755" max="10755" width="25" style="83" customWidth="1"/>
    <col min="10756" max="10756" width="12.75" style="83" customWidth="1"/>
    <col min="10757" max="10851" width="7.875" style="83" customWidth="1"/>
    <col min="10852" max="11008" width="9" style="83"/>
    <col min="11009" max="11009" width="22.25" style="83" customWidth="1"/>
    <col min="11010" max="11010" width="14.75" style="83" customWidth="1"/>
    <col min="11011" max="11011" width="25" style="83" customWidth="1"/>
    <col min="11012" max="11012" width="12.75" style="83" customWidth="1"/>
    <col min="11013" max="11107" width="7.875" style="83" customWidth="1"/>
    <col min="11108" max="11264" width="9" style="83"/>
    <col min="11265" max="11265" width="22.25" style="83" customWidth="1"/>
    <col min="11266" max="11266" width="14.75" style="83" customWidth="1"/>
    <col min="11267" max="11267" width="25" style="83" customWidth="1"/>
    <col min="11268" max="11268" width="12.75" style="83" customWidth="1"/>
    <col min="11269" max="11363" width="7.875" style="83" customWidth="1"/>
    <col min="11364" max="11520" width="9" style="83"/>
    <col min="11521" max="11521" width="22.25" style="83" customWidth="1"/>
    <col min="11522" max="11522" width="14.75" style="83" customWidth="1"/>
    <col min="11523" max="11523" width="25" style="83" customWidth="1"/>
    <col min="11524" max="11524" width="12.75" style="83" customWidth="1"/>
    <col min="11525" max="11619" width="7.875" style="83" customWidth="1"/>
    <col min="11620" max="11776" width="9" style="83"/>
    <col min="11777" max="11777" width="22.25" style="83" customWidth="1"/>
    <col min="11778" max="11778" width="14.75" style="83" customWidth="1"/>
    <col min="11779" max="11779" width="25" style="83" customWidth="1"/>
    <col min="11780" max="11780" width="12.75" style="83" customWidth="1"/>
    <col min="11781" max="11875" width="7.875" style="83" customWidth="1"/>
    <col min="11876" max="12032" width="9" style="83"/>
    <col min="12033" max="12033" width="22.25" style="83" customWidth="1"/>
    <col min="12034" max="12034" width="14.75" style="83" customWidth="1"/>
    <col min="12035" max="12035" width="25" style="83" customWidth="1"/>
    <col min="12036" max="12036" width="12.75" style="83" customWidth="1"/>
    <col min="12037" max="12131" width="7.875" style="83" customWidth="1"/>
    <col min="12132" max="12288" width="9" style="83"/>
    <col min="12289" max="12289" width="22.25" style="83" customWidth="1"/>
    <col min="12290" max="12290" width="14.75" style="83" customWidth="1"/>
    <col min="12291" max="12291" width="25" style="83" customWidth="1"/>
    <col min="12292" max="12292" width="12.75" style="83" customWidth="1"/>
    <col min="12293" max="12387" width="7.875" style="83" customWidth="1"/>
    <col min="12388" max="12544" width="9" style="83"/>
    <col min="12545" max="12545" width="22.25" style="83" customWidth="1"/>
    <col min="12546" max="12546" width="14.75" style="83" customWidth="1"/>
    <col min="12547" max="12547" width="25" style="83" customWidth="1"/>
    <col min="12548" max="12548" width="12.75" style="83" customWidth="1"/>
    <col min="12549" max="12643" width="7.875" style="83" customWidth="1"/>
    <col min="12644" max="12800" width="9" style="83"/>
    <col min="12801" max="12801" width="22.25" style="83" customWidth="1"/>
    <col min="12802" max="12802" width="14.75" style="83" customWidth="1"/>
    <col min="12803" max="12803" width="25" style="83" customWidth="1"/>
    <col min="12804" max="12804" width="12.75" style="83" customWidth="1"/>
    <col min="12805" max="12899" width="7.875" style="83" customWidth="1"/>
    <col min="12900" max="13056" width="9" style="83"/>
    <col min="13057" max="13057" width="22.25" style="83" customWidth="1"/>
    <col min="13058" max="13058" width="14.75" style="83" customWidth="1"/>
    <col min="13059" max="13059" width="25" style="83" customWidth="1"/>
    <col min="13060" max="13060" width="12.75" style="83" customWidth="1"/>
    <col min="13061" max="13155" width="7.875" style="83" customWidth="1"/>
    <col min="13156" max="13312" width="9" style="83"/>
    <col min="13313" max="13313" width="22.25" style="83" customWidth="1"/>
    <col min="13314" max="13314" width="14.75" style="83" customWidth="1"/>
    <col min="13315" max="13315" width="25" style="83" customWidth="1"/>
    <col min="13316" max="13316" width="12.75" style="83" customWidth="1"/>
    <col min="13317" max="13411" width="7.875" style="83" customWidth="1"/>
    <col min="13412" max="13568" width="9" style="83"/>
    <col min="13569" max="13569" width="22.25" style="83" customWidth="1"/>
    <col min="13570" max="13570" width="14.75" style="83" customWidth="1"/>
    <col min="13571" max="13571" width="25" style="83" customWidth="1"/>
    <col min="13572" max="13572" width="12.75" style="83" customWidth="1"/>
    <col min="13573" max="13667" width="7.875" style="83" customWidth="1"/>
    <col min="13668" max="13824" width="9" style="83"/>
    <col min="13825" max="13825" width="22.25" style="83" customWidth="1"/>
    <col min="13826" max="13826" width="14.75" style="83" customWidth="1"/>
    <col min="13827" max="13827" width="25" style="83" customWidth="1"/>
    <col min="13828" max="13828" width="12.75" style="83" customWidth="1"/>
    <col min="13829" max="13923" width="7.875" style="83" customWidth="1"/>
    <col min="13924" max="14080" width="9" style="83"/>
    <col min="14081" max="14081" width="22.25" style="83" customWidth="1"/>
    <col min="14082" max="14082" width="14.75" style="83" customWidth="1"/>
    <col min="14083" max="14083" width="25" style="83" customWidth="1"/>
    <col min="14084" max="14084" width="12.75" style="83" customWidth="1"/>
    <col min="14085" max="14179" width="7.875" style="83" customWidth="1"/>
    <col min="14180" max="14336" width="9" style="83"/>
    <col min="14337" max="14337" width="22.25" style="83" customWidth="1"/>
    <col min="14338" max="14338" width="14.75" style="83" customWidth="1"/>
    <col min="14339" max="14339" width="25" style="83" customWidth="1"/>
    <col min="14340" max="14340" width="12.75" style="83" customWidth="1"/>
    <col min="14341" max="14435" width="7.875" style="83" customWidth="1"/>
    <col min="14436" max="14592" width="9" style="83"/>
    <col min="14593" max="14593" width="22.25" style="83" customWidth="1"/>
    <col min="14594" max="14594" width="14.75" style="83" customWidth="1"/>
    <col min="14595" max="14595" width="25" style="83" customWidth="1"/>
    <col min="14596" max="14596" width="12.75" style="83" customWidth="1"/>
    <col min="14597" max="14691" width="7.875" style="83" customWidth="1"/>
    <col min="14692" max="14848" width="9" style="83"/>
    <col min="14849" max="14849" width="22.25" style="83" customWidth="1"/>
    <col min="14850" max="14850" width="14.75" style="83" customWidth="1"/>
    <col min="14851" max="14851" width="25" style="83" customWidth="1"/>
    <col min="14852" max="14852" width="12.75" style="83" customWidth="1"/>
    <col min="14853" max="14947" width="7.875" style="83" customWidth="1"/>
    <col min="14948" max="15104" width="9" style="83"/>
    <col min="15105" max="15105" width="22.25" style="83" customWidth="1"/>
    <col min="15106" max="15106" width="14.75" style="83" customWidth="1"/>
    <col min="15107" max="15107" width="25" style="83" customWidth="1"/>
    <col min="15108" max="15108" width="12.75" style="83" customWidth="1"/>
    <col min="15109" max="15203" width="7.875" style="83" customWidth="1"/>
    <col min="15204" max="15360" width="9" style="83"/>
    <col min="15361" max="15361" width="22.25" style="83" customWidth="1"/>
    <col min="15362" max="15362" width="14.75" style="83" customWidth="1"/>
    <col min="15363" max="15363" width="25" style="83" customWidth="1"/>
    <col min="15364" max="15364" width="12.75" style="83" customWidth="1"/>
    <col min="15365" max="15459" width="7.875" style="83" customWidth="1"/>
    <col min="15460" max="15616" width="9" style="83"/>
    <col min="15617" max="15617" width="22.25" style="83" customWidth="1"/>
    <col min="15618" max="15618" width="14.75" style="83" customWidth="1"/>
    <col min="15619" max="15619" width="25" style="83" customWidth="1"/>
    <col min="15620" max="15620" width="12.75" style="83" customWidth="1"/>
    <col min="15621" max="15715" width="7.875" style="83" customWidth="1"/>
    <col min="15716" max="15872" width="9" style="83"/>
    <col min="15873" max="15873" width="22.25" style="83" customWidth="1"/>
    <col min="15874" max="15874" width="14.75" style="83" customWidth="1"/>
    <col min="15875" max="15875" width="25" style="83" customWidth="1"/>
    <col min="15876" max="15876" width="12.75" style="83" customWidth="1"/>
    <col min="15877" max="15971" width="7.875" style="83" customWidth="1"/>
    <col min="15972" max="16128" width="9" style="83"/>
    <col min="16129" max="16129" width="22.25" style="83" customWidth="1"/>
    <col min="16130" max="16130" width="14.75" style="83" customWidth="1"/>
    <col min="16131" max="16131" width="25" style="83" customWidth="1"/>
    <col min="16132" max="16132" width="12.75" style="83" customWidth="1"/>
    <col min="16133" max="16227" width="7.875" style="83" customWidth="1"/>
    <col min="16228" max="16384" width="9" style="83"/>
  </cols>
  <sheetData>
    <row r="1" spans="1:98" ht="25.5" customHeight="1">
      <c r="A1" s="115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</row>
    <row r="2" spans="1:98" ht="25.5" customHeight="1">
      <c r="A2" s="146" t="s">
        <v>78</v>
      </c>
      <c r="B2" s="146"/>
      <c r="C2" s="146"/>
      <c r="D2" s="14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</row>
    <row r="3" spans="1:98" ht="16.5" customHeight="1">
      <c r="A3" s="116"/>
      <c r="B3" s="117"/>
      <c r="C3" s="117"/>
      <c r="D3" s="85" t="s">
        <v>23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</row>
    <row r="4" spans="1:98" ht="16.5" customHeight="1">
      <c r="A4" s="147" t="s">
        <v>39</v>
      </c>
      <c r="B4" s="147"/>
      <c r="C4" s="147" t="s">
        <v>40</v>
      </c>
      <c r="D4" s="147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</row>
    <row r="5" spans="1:98" ht="16.5" customHeight="1">
      <c r="A5" s="118" t="s">
        <v>24</v>
      </c>
      <c r="B5" s="118" t="s">
        <v>41</v>
      </c>
      <c r="C5" s="118" t="s">
        <v>24</v>
      </c>
      <c r="D5" s="118" t="s">
        <v>41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</row>
    <row r="6" spans="1:98" ht="16.5" customHeight="1">
      <c r="A6" s="31" t="s">
        <v>42</v>
      </c>
      <c r="B6" s="33">
        <f>D36</f>
        <v>535.99011399999995</v>
      </c>
      <c r="C6" s="31" t="s">
        <v>43</v>
      </c>
      <c r="D6" s="33">
        <f>SUM(D7:D34)</f>
        <v>535.99011399999995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</row>
    <row r="7" spans="1:98" ht="16.5" customHeight="1">
      <c r="A7" s="31"/>
      <c r="B7" s="34"/>
      <c r="C7" s="35" t="s">
        <v>45</v>
      </c>
      <c r="D7" s="33">
        <f>一般公共预算财政拨款支出!C6</f>
        <v>436.37179999999995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</row>
    <row r="8" spans="1:98" ht="16.5" customHeight="1">
      <c r="A8" s="31"/>
      <c r="B8" s="34"/>
      <c r="C8" s="35" t="s">
        <v>47</v>
      </c>
      <c r="D8" s="33">
        <f>一般公共预算财政拨款支出!C250</f>
        <v>0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</row>
    <row r="9" spans="1:98" ht="16.5" customHeight="1">
      <c r="A9" s="31"/>
      <c r="B9" s="34"/>
      <c r="C9" s="35" t="s">
        <v>48</v>
      </c>
      <c r="D9" s="33">
        <f>一般公共预算财政拨款支出!C290</f>
        <v>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</row>
    <row r="10" spans="1:98" ht="16.5" customHeight="1">
      <c r="A10" s="31"/>
      <c r="B10" s="36"/>
      <c r="C10" s="35" t="s">
        <v>49</v>
      </c>
      <c r="D10" s="33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</row>
    <row r="11" spans="1:98" ht="16.5" customHeight="1">
      <c r="A11" s="31"/>
      <c r="B11" s="36"/>
      <c r="C11" s="35" t="s">
        <v>50</v>
      </c>
      <c r="D11" s="33">
        <f>一般公共预算财政拨款支出!C400</f>
        <v>0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</row>
    <row r="12" spans="1:98" ht="16.5" customHeight="1">
      <c r="A12" s="31"/>
      <c r="B12" s="36"/>
      <c r="C12" s="35" t="s">
        <v>51</v>
      </c>
      <c r="D12" s="33">
        <f>一般公共预算财政拨款支出!C454</f>
        <v>0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</row>
    <row r="13" spans="1:98" ht="16.5" customHeight="1">
      <c r="A13" s="37"/>
      <c r="B13" s="34"/>
      <c r="C13" s="35" t="s">
        <v>52</v>
      </c>
      <c r="D13" s="33">
        <f>一般公共预算财政拨款支出!C508</f>
        <v>0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</row>
    <row r="14" spans="1:98" ht="16.5" customHeight="1">
      <c r="A14" s="37"/>
      <c r="B14" s="34"/>
      <c r="C14" s="35" t="s">
        <v>53</v>
      </c>
      <c r="D14" s="33">
        <f>一般公共预算财政拨款支出!C565</f>
        <v>54.766455999999991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</row>
    <row r="15" spans="1:98" ht="16.5" customHeight="1">
      <c r="A15" s="37"/>
      <c r="B15" s="34"/>
      <c r="C15" s="35" t="s">
        <v>54</v>
      </c>
      <c r="D15" s="33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</row>
    <row r="16" spans="1:98" ht="16.5" customHeight="1">
      <c r="A16" s="37"/>
      <c r="B16" s="34"/>
      <c r="C16" s="35" t="s">
        <v>55</v>
      </c>
      <c r="D16" s="33">
        <f>一般公共预算财政拨款支出!C686</f>
        <v>11.543448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</row>
    <row r="17" spans="1:98" ht="16.5" customHeight="1">
      <c r="A17" s="37"/>
      <c r="B17" s="34"/>
      <c r="C17" s="35" t="s">
        <v>56</v>
      </c>
      <c r="D17" s="33">
        <f>一般公共预算财政拨款支出!C758</f>
        <v>0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</row>
    <row r="18" spans="1:98" ht="16.5" customHeight="1">
      <c r="A18" s="37"/>
      <c r="B18" s="34"/>
      <c r="C18" s="35" t="s">
        <v>57</v>
      </c>
      <c r="D18" s="33">
        <f>一般公共预算财政拨款支出!C836</f>
        <v>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</row>
    <row r="19" spans="1:98" ht="16.5" customHeight="1">
      <c r="A19" s="37"/>
      <c r="B19" s="34"/>
      <c r="C19" s="35" t="s">
        <v>58</v>
      </c>
      <c r="D19" s="33">
        <f>一般公共预算财政拨款支出!C859</f>
        <v>0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</row>
    <row r="20" spans="1:98" ht="16.5" customHeight="1">
      <c r="A20" s="37"/>
      <c r="B20" s="34"/>
      <c r="C20" s="35" t="s">
        <v>59</v>
      </c>
      <c r="D20" s="33">
        <f>一般公共预算财政拨款支出!C970</f>
        <v>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</row>
    <row r="21" spans="1:98" ht="16.5" customHeight="1">
      <c r="A21" s="37"/>
      <c r="B21" s="34"/>
      <c r="C21" s="35" t="s">
        <v>60</v>
      </c>
      <c r="D21" s="33">
        <f>一般公共预算财政拨款支出!C1034</f>
        <v>0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</row>
    <row r="22" spans="1:98" ht="16.5" customHeight="1">
      <c r="A22" s="37"/>
      <c r="B22" s="34"/>
      <c r="C22" s="35" t="s">
        <v>61</v>
      </c>
      <c r="D22" s="33">
        <f>一般公共预算财政拨款支出!C1100</f>
        <v>0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</row>
    <row r="23" spans="1:98" ht="16.5" customHeight="1">
      <c r="A23" s="37"/>
      <c r="B23" s="34"/>
      <c r="C23" s="35" t="s">
        <v>62</v>
      </c>
      <c r="D23" s="33">
        <f>一般公共预算财政拨款支出!C1120</f>
        <v>0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</row>
    <row r="24" spans="1:98" ht="16.5" customHeight="1">
      <c r="A24" s="37"/>
      <c r="B24" s="34"/>
      <c r="C24" s="35" t="s">
        <v>63</v>
      </c>
      <c r="D24" s="33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</row>
    <row r="25" spans="1:98" ht="16.5" customHeight="1">
      <c r="A25" s="37"/>
      <c r="B25" s="34"/>
      <c r="C25" s="35" t="s">
        <v>64</v>
      </c>
      <c r="D25" s="33">
        <f>一般公共预算财政拨款支出!C1159</f>
        <v>0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</row>
    <row r="26" spans="1:98" ht="16.5" customHeight="1">
      <c r="A26" s="37"/>
      <c r="B26" s="34"/>
      <c r="C26" s="35" t="s">
        <v>65</v>
      </c>
      <c r="D26" s="33">
        <f>一般公共预算财政拨款支出!C1204</f>
        <v>33.308409999999995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</row>
    <row r="27" spans="1:98" ht="16.5" customHeight="1">
      <c r="A27" s="37"/>
      <c r="B27" s="34"/>
      <c r="C27" s="35" t="s">
        <v>66</v>
      </c>
      <c r="D27" s="33">
        <f>一般公共预算财政拨款支出!C1224</f>
        <v>0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</row>
    <row r="28" spans="1:98" ht="16.5" customHeight="1">
      <c r="A28" s="37"/>
      <c r="B28" s="34"/>
      <c r="C28" s="35" t="s">
        <v>67</v>
      </c>
      <c r="D28" s="33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</row>
    <row r="29" spans="1:98" ht="16.5" customHeight="1">
      <c r="A29" s="37"/>
      <c r="B29" s="34"/>
      <c r="C29" s="35" t="s">
        <v>68</v>
      </c>
      <c r="D29" s="33">
        <f>一般公共预算财政拨款支出!C1277</f>
        <v>0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</row>
    <row r="30" spans="1:98" ht="16.5" customHeight="1">
      <c r="A30" s="37"/>
      <c r="B30" s="34"/>
      <c r="C30" s="35" t="s">
        <v>69</v>
      </c>
      <c r="D30" s="33">
        <f>一般公共预算财政拨款支出!C1334</f>
        <v>0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</row>
    <row r="31" spans="1:98" ht="16.5" customHeight="1">
      <c r="A31" s="37"/>
      <c r="B31" s="34"/>
      <c r="C31" s="35" t="s">
        <v>70</v>
      </c>
      <c r="D31" s="33">
        <f>一般公共预算财政拨款支出!C1335</f>
        <v>0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</row>
    <row r="32" spans="1:98" ht="16.5" customHeight="1">
      <c r="A32" s="37"/>
      <c r="B32" s="34"/>
      <c r="C32" s="35" t="s">
        <v>71</v>
      </c>
      <c r="D32" s="33">
        <f>一般公共预算财政拨款支出!C1339</f>
        <v>0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</row>
    <row r="33" spans="1:98" ht="16.5" customHeight="1">
      <c r="A33" s="37"/>
      <c r="B33" s="34"/>
      <c r="C33" s="35" t="s">
        <v>72</v>
      </c>
      <c r="D33" s="33">
        <f>一般公共预算财政拨款支出!C1419</f>
        <v>0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</row>
    <row r="34" spans="1:98" ht="16.5" customHeight="1">
      <c r="A34" s="37"/>
      <c r="B34" s="34"/>
      <c r="C34" s="35" t="s">
        <v>73</v>
      </c>
      <c r="D34" s="33">
        <f>一般公共预算财政拨款支出!C1427</f>
        <v>0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</row>
    <row r="35" spans="1:98" ht="16.5" customHeight="1">
      <c r="A35" s="37"/>
      <c r="B35" s="34"/>
      <c r="C35" s="35" t="s">
        <v>74</v>
      </c>
      <c r="D35" s="33">
        <f>一般公共预算财政拨款支出!C1435</f>
        <v>0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</row>
    <row r="36" spans="1:98" ht="16.5" customHeight="1">
      <c r="A36" s="30" t="s">
        <v>75</v>
      </c>
      <c r="B36" s="34">
        <f>B6</f>
        <v>535.99011399999995</v>
      </c>
      <c r="C36" s="30" t="s">
        <v>76</v>
      </c>
      <c r="D36" s="34">
        <f>D6</f>
        <v>535.99011399999995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</row>
  </sheetData>
  <mergeCells count="3">
    <mergeCell ref="A2:D2"/>
    <mergeCell ref="A4:B4"/>
    <mergeCell ref="C4:D4"/>
  </mergeCells>
  <phoneticPr fontId="33" type="noConversion"/>
  <printOptions horizontalCentered="1"/>
  <pageMargins left="0.66" right="0.51" top="0.79" bottom="0.79" header="0.51" footer="0.5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38"/>
  <sheetViews>
    <sheetView topLeftCell="A64" workbookViewId="0">
      <selection activeCell="J38" sqref="J38"/>
    </sheetView>
  </sheetViews>
  <sheetFormatPr defaultColWidth="7.875" defaultRowHeight="15"/>
  <cols>
    <col min="1" max="1" width="14.625" style="61" customWidth="1"/>
    <col min="2" max="2" width="30.5" style="61" customWidth="1"/>
    <col min="3" max="3" width="12.375" style="101" customWidth="1"/>
    <col min="4" max="4" width="14.125" style="101" customWidth="1"/>
    <col min="5" max="5" width="12" style="101" customWidth="1"/>
    <col min="6" max="16384" width="7.875" style="102"/>
  </cols>
  <sheetData>
    <row r="1" spans="1:5">
      <c r="A1" s="61" t="s">
        <v>79</v>
      </c>
    </row>
    <row r="2" spans="1:5" ht="36.950000000000003" customHeight="1">
      <c r="A2" s="148" t="s">
        <v>80</v>
      </c>
      <c r="B2" s="148"/>
      <c r="C2" s="148"/>
      <c r="D2" s="148"/>
      <c r="E2" s="148"/>
    </row>
    <row r="3" spans="1:5" ht="21" customHeight="1">
      <c r="A3" s="62"/>
      <c r="B3" s="62"/>
      <c r="C3" s="62"/>
      <c r="D3" s="62"/>
      <c r="E3" s="64" t="s">
        <v>23</v>
      </c>
    </row>
    <row r="4" spans="1:5">
      <c r="A4" s="65" t="s">
        <v>81</v>
      </c>
      <c r="B4" s="66" t="s">
        <v>82</v>
      </c>
      <c r="C4" s="66" t="s">
        <v>83</v>
      </c>
      <c r="D4" s="66" t="s">
        <v>84</v>
      </c>
      <c r="E4" s="67" t="s">
        <v>85</v>
      </c>
    </row>
    <row r="5" spans="1:5">
      <c r="A5" s="68" t="s">
        <v>86</v>
      </c>
      <c r="B5" s="69"/>
      <c r="C5" s="103">
        <f>D5+E5</f>
        <v>535.99011399999995</v>
      </c>
      <c r="D5" s="103">
        <f>D6+D250+D290+D309+D400+D454+D508+D565+D686+D758+D836+D859+D970+D1034+D1100+D1120+D1159+D1204+D1224+D1277+D1334+D1335+D1339+D1419+D1427+D1435</f>
        <v>535.99011399999995</v>
      </c>
      <c r="E5" s="104">
        <f>E6+E250+E290+E309+E400+E454+E508+E565+E686+E758+E836+E859+E970+E1034+E1100+E1120+E1159+E1204+E1224+E1277+E1334+E1335+E1339+E1419+E1427+E1435</f>
        <v>0</v>
      </c>
    </row>
    <row r="6" spans="1:5" s="99" customFormat="1">
      <c r="A6" s="70" t="s">
        <v>87</v>
      </c>
      <c r="B6" s="71" t="s">
        <v>88</v>
      </c>
      <c r="C6" s="105">
        <f t="shared" ref="C6:C69" si="0">D6+E6</f>
        <v>436.37179999999995</v>
      </c>
      <c r="D6" s="106">
        <f>D7+D19+D28+D39+D50+D61+D72+D84+D93+D106+D116+D125+D136+D149+D156+D164+D170+D177+D191+D198+D205+D213+D219+D225+D232+D247</f>
        <v>436.37179999999995</v>
      </c>
      <c r="E6" s="107">
        <f>E7+E19+E28+E39+E50+E61+E72+E84+E93+E106+E116+E125+E136+E149+E156+E164+E170+E177+E191+E198+E205+E213+E219+E225+E232+E247</f>
        <v>0</v>
      </c>
    </row>
    <row r="7" spans="1:5">
      <c r="A7" s="73" t="s">
        <v>89</v>
      </c>
      <c r="B7" s="74" t="s">
        <v>90</v>
      </c>
      <c r="C7" s="104">
        <f t="shared" si="0"/>
        <v>0</v>
      </c>
      <c r="D7" s="108">
        <f>SUM(D8:D18)</f>
        <v>0</v>
      </c>
      <c r="E7" s="108">
        <f>SUM(E8:E18)</f>
        <v>0</v>
      </c>
    </row>
    <row r="8" spans="1:5">
      <c r="A8" s="77" t="s">
        <v>91</v>
      </c>
      <c r="B8" s="78" t="s">
        <v>92</v>
      </c>
      <c r="C8" s="104">
        <f t="shared" si="0"/>
        <v>0</v>
      </c>
      <c r="D8" s="109">
        <f>SUMIF(一般公共预算财政拨款基本支出明细表!A$8:A$41,一般公共预算财政拨款支出!A8,一般公共预算财政拨款基本支出明细表!C$8:CL$41)</f>
        <v>0</v>
      </c>
      <c r="E8" s="109">
        <f>SUMIF(一般公共预算财政拨款项目支出明细表!A$8:A$41,一般公共预算财政拨款支出!A8,一般公共预算财政拨款项目支出明细表!C$8:CL$41)</f>
        <v>0</v>
      </c>
    </row>
    <row r="9" spans="1:5">
      <c r="A9" s="77" t="s">
        <v>93</v>
      </c>
      <c r="B9" s="78" t="s">
        <v>94</v>
      </c>
      <c r="C9" s="104">
        <f t="shared" si="0"/>
        <v>0</v>
      </c>
      <c r="D9" s="109">
        <f>SUMIF(一般公共预算财政拨款基本支出明细表!A$8:A$41,一般公共预算财政拨款支出!A9,一般公共预算财政拨款基本支出明细表!C$8:CL$41)</f>
        <v>0</v>
      </c>
      <c r="E9" s="109">
        <f>SUMIF(一般公共预算财政拨款项目支出明细表!A$8:A$41,一般公共预算财政拨款支出!A9,一般公共预算财政拨款项目支出明细表!C$8:CL$41)</f>
        <v>0</v>
      </c>
    </row>
    <row r="10" spans="1:5">
      <c r="A10" s="77" t="s">
        <v>95</v>
      </c>
      <c r="B10" s="78" t="s">
        <v>96</v>
      </c>
      <c r="C10" s="104">
        <f t="shared" si="0"/>
        <v>0</v>
      </c>
      <c r="D10" s="109">
        <f>SUMIF(一般公共预算财政拨款基本支出明细表!A$8:A$41,一般公共预算财政拨款支出!A10,一般公共预算财政拨款基本支出明细表!C$8:CL$41)</f>
        <v>0</v>
      </c>
      <c r="E10" s="109">
        <f>SUMIF(一般公共预算财政拨款项目支出明细表!A$8:A$41,一般公共预算财政拨款支出!A10,一般公共预算财政拨款项目支出明细表!C$8:CL$41)</f>
        <v>0</v>
      </c>
    </row>
    <row r="11" spans="1:5">
      <c r="A11" s="77" t="s">
        <v>97</v>
      </c>
      <c r="B11" s="78" t="s">
        <v>98</v>
      </c>
      <c r="C11" s="104">
        <f t="shared" si="0"/>
        <v>0</v>
      </c>
      <c r="D11" s="109">
        <f>SUMIF(一般公共预算财政拨款基本支出明细表!A$8:A$41,一般公共预算财政拨款支出!A11,一般公共预算财政拨款基本支出明细表!C$8:CL$41)</f>
        <v>0</v>
      </c>
      <c r="E11" s="109">
        <f>SUMIF(一般公共预算财政拨款项目支出明细表!A$8:A$41,一般公共预算财政拨款支出!A11,一般公共预算财政拨款项目支出明细表!C$8:CL$41)</f>
        <v>0</v>
      </c>
    </row>
    <row r="12" spans="1:5">
      <c r="A12" s="77" t="s">
        <v>99</v>
      </c>
      <c r="B12" s="78" t="s">
        <v>100</v>
      </c>
      <c r="C12" s="104">
        <f t="shared" si="0"/>
        <v>0</v>
      </c>
      <c r="D12" s="109">
        <f>SUMIF(一般公共预算财政拨款基本支出明细表!A$8:A$41,一般公共预算财政拨款支出!A12,一般公共预算财政拨款基本支出明细表!C$8:CL$41)</f>
        <v>0</v>
      </c>
      <c r="E12" s="109">
        <f>SUMIF(一般公共预算财政拨款项目支出明细表!A$8:A$41,一般公共预算财政拨款支出!A12,一般公共预算财政拨款项目支出明细表!C$8:CL$41)</f>
        <v>0</v>
      </c>
    </row>
    <row r="13" spans="1:5">
      <c r="A13" s="77" t="s">
        <v>101</v>
      </c>
      <c r="B13" s="78" t="s">
        <v>102</v>
      </c>
      <c r="C13" s="104">
        <f t="shared" si="0"/>
        <v>0</v>
      </c>
      <c r="D13" s="109">
        <f>SUMIF(一般公共预算财政拨款基本支出明细表!A$8:A$41,一般公共预算财政拨款支出!A13,一般公共预算财政拨款基本支出明细表!C$8:CL$41)</f>
        <v>0</v>
      </c>
      <c r="E13" s="109">
        <f>SUMIF(一般公共预算财政拨款项目支出明细表!A$8:A$41,一般公共预算财政拨款支出!A13,一般公共预算财政拨款项目支出明细表!C$8:CL$41)</f>
        <v>0</v>
      </c>
    </row>
    <row r="14" spans="1:5">
      <c r="A14" s="77" t="s">
        <v>103</v>
      </c>
      <c r="B14" s="78" t="s">
        <v>104</v>
      </c>
      <c r="C14" s="104">
        <f t="shared" si="0"/>
        <v>0</v>
      </c>
      <c r="D14" s="109">
        <f>SUMIF(一般公共预算财政拨款基本支出明细表!A$8:A$41,一般公共预算财政拨款支出!A14,一般公共预算财政拨款基本支出明细表!C$8:CL$41)</f>
        <v>0</v>
      </c>
      <c r="E14" s="109">
        <f>SUMIF(一般公共预算财政拨款项目支出明细表!A$8:A$41,一般公共预算财政拨款支出!A14,一般公共预算财政拨款项目支出明细表!C$8:CL$41)</f>
        <v>0</v>
      </c>
    </row>
    <row r="15" spans="1:5">
      <c r="A15" s="77" t="s">
        <v>105</v>
      </c>
      <c r="B15" s="78" t="s">
        <v>106</v>
      </c>
      <c r="C15" s="104">
        <f t="shared" si="0"/>
        <v>0</v>
      </c>
      <c r="D15" s="109">
        <f>SUMIF(一般公共预算财政拨款基本支出明细表!A$8:A$41,一般公共预算财政拨款支出!A15,一般公共预算财政拨款基本支出明细表!C$8:CL$41)</f>
        <v>0</v>
      </c>
      <c r="E15" s="109">
        <f>SUMIF(一般公共预算财政拨款项目支出明细表!A$8:A$41,一般公共预算财政拨款支出!A15,一般公共预算财政拨款项目支出明细表!C$8:CL$41)</f>
        <v>0</v>
      </c>
    </row>
    <row r="16" spans="1:5">
      <c r="A16" s="77" t="s">
        <v>107</v>
      </c>
      <c r="B16" s="78" t="s">
        <v>108</v>
      </c>
      <c r="C16" s="104">
        <f t="shared" si="0"/>
        <v>0</v>
      </c>
      <c r="D16" s="109">
        <f>SUMIF(一般公共预算财政拨款基本支出明细表!A$8:A$41,一般公共预算财政拨款支出!A16,一般公共预算财政拨款基本支出明细表!C$8:CL$41)</f>
        <v>0</v>
      </c>
      <c r="E16" s="109">
        <f>SUMIF(一般公共预算财政拨款项目支出明细表!A$8:A$41,一般公共预算财政拨款支出!A16,一般公共预算财政拨款项目支出明细表!C$8:CL$41)</f>
        <v>0</v>
      </c>
    </row>
    <row r="17" spans="1:5">
      <c r="A17" s="77" t="s">
        <v>109</v>
      </c>
      <c r="B17" s="78" t="s">
        <v>110</v>
      </c>
      <c r="C17" s="104">
        <f t="shared" si="0"/>
        <v>0</v>
      </c>
      <c r="D17" s="109">
        <f>SUMIF(一般公共预算财政拨款基本支出明细表!A$8:A$41,一般公共预算财政拨款支出!A17,一般公共预算财政拨款基本支出明细表!C$8:CL$41)</f>
        <v>0</v>
      </c>
      <c r="E17" s="109">
        <f>SUMIF(一般公共预算财政拨款项目支出明细表!A$8:A$41,一般公共预算财政拨款支出!A17,一般公共预算财政拨款项目支出明细表!C$8:CL$41)</f>
        <v>0</v>
      </c>
    </row>
    <row r="18" spans="1:5">
      <c r="A18" s="77" t="s">
        <v>111</v>
      </c>
      <c r="B18" s="78" t="s">
        <v>112</v>
      </c>
      <c r="C18" s="104">
        <f t="shared" si="0"/>
        <v>0</v>
      </c>
      <c r="D18" s="109">
        <f>SUMIF(一般公共预算财政拨款基本支出明细表!A$8:A$41,一般公共预算财政拨款支出!A18,一般公共预算财政拨款基本支出明细表!C$8:CL$41)</f>
        <v>0</v>
      </c>
      <c r="E18" s="109">
        <f>SUMIF(一般公共预算财政拨款项目支出明细表!A$8:A$41,一般公共预算财政拨款支出!A18,一般公共预算财政拨款项目支出明细表!C$8:CL$41)</f>
        <v>0</v>
      </c>
    </row>
    <row r="19" spans="1:5" s="99" customFormat="1">
      <c r="A19" s="73" t="s">
        <v>113</v>
      </c>
      <c r="B19" s="74" t="s">
        <v>114</v>
      </c>
      <c r="C19" s="104">
        <f t="shared" si="0"/>
        <v>0</v>
      </c>
      <c r="D19" s="108">
        <f>SUM(D20:D27)</f>
        <v>0</v>
      </c>
      <c r="E19" s="108">
        <f>SUM(E20:E27)</f>
        <v>0</v>
      </c>
    </row>
    <row r="20" spans="1:5">
      <c r="A20" s="77" t="s">
        <v>115</v>
      </c>
      <c r="B20" s="78" t="s">
        <v>92</v>
      </c>
      <c r="C20" s="104">
        <f t="shared" si="0"/>
        <v>0</v>
      </c>
      <c r="D20" s="109">
        <f>SUMIF(一般公共预算财政拨款基本支出明细表!A$8:A$41,一般公共预算财政拨款支出!A20,一般公共预算财政拨款基本支出明细表!C$8:CL$41)</f>
        <v>0</v>
      </c>
      <c r="E20" s="109">
        <f>SUMIF(一般公共预算财政拨款项目支出明细表!A$8:A$41,一般公共预算财政拨款支出!A20,一般公共预算财政拨款项目支出明细表!C$8:CL$41)</f>
        <v>0</v>
      </c>
    </row>
    <row r="21" spans="1:5">
      <c r="A21" s="77" t="s">
        <v>116</v>
      </c>
      <c r="B21" s="78" t="s">
        <v>94</v>
      </c>
      <c r="C21" s="104">
        <f t="shared" si="0"/>
        <v>0</v>
      </c>
      <c r="D21" s="109">
        <f>SUMIF(一般公共预算财政拨款基本支出明细表!A$8:A$41,一般公共预算财政拨款支出!A21,一般公共预算财政拨款基本支出明细表!C$8:CL$41)</f>
        <v>0</v>
      </c>
      <c r="E21" s="109">
        <f>SUMIF(一般公共预算财政拨款项目支出明细表!A$8:A$41,一般公共预算财政拨款支出!A21,一般公共预算财政拨款项目支出明细表!C$8:CL$41)</f>
        <v>0</v>
      </c>
    </row>
    <row r="22" spans="1:5">
      <c r="A22" s="77" t="s">
        <v>117</v>
      </c>
      <c r="B22" s="78" t="s">
        <v>96</v>
      </c>
      <c r="C22" s="104">
        <f t="shared" si="0"/>
        <v>0</v>
      </c>
      <c r="D22" s="109">
        <f>SUMIF(一般公共预算财政拨款基本支出明细表!A$8:A$41,一般公共预算财政拨款支出!A22,一般公共预算财政拨款基本支出明细表!C$8:CL$41)</f>
        <v>0</v>
      </c>
      <c r="E22" s="109">
        <f>SUMIF(一般公共预算财政拨款项目支出明细表!A$8:A$41,一般公共预算财政拨款支出!A22,一般公共预算财政拨款项目支出明细表!C$8:CL$41)</f>
        <v>0</v>
      </c>
    </row>
    <row r="23" spans="1:5">
      <c r="A23" s="77" t="s">
        <v>118</v>
      </c>
      <c r="B23" s="78" t="s">
        <v>119</v>
      </c>
      <c r="C23" s="104">
        <f t="shared" si="0"/>
        <v>0</v>
      </c>
      <c r="D23" s="109">
        <f>SUMIF(一般公共预算财政拨款基本支出明细表!A$8:A$41,一般公共预算财政拨款支出!A23,一般公共预算财政拨款基本支出明细表!C$8:CL$41)</f>
        <v>0</v>
      </c>
      <c r="E23" s="109">
        <f>SUMIF(一般公共预算财政拨款项目支出明细表!A$8:A$41,一般公共预算财政拨款支出!A23,一般公共预算财政拨款项目支出明细表!C$8:CL$41)</f>
        <v>0</v>
      </c>
    </row>
    <row r="24" spans="1:5">
      <c r="A24" s="77" t="s">
        <v>120</v>
      </c>
      <c r="B24" s="78" t="s">
        <v>121</v>
      </c>
      <c r="C24" s="104">
        <f t="shared" si="0"/>
        <v>0</v>
      </c>
      <c r="D24" s="109">
        <f>SUMIF(一般公共预算财政拨款基本支出明细表!A$8:A$41,一般公共预算财政拨款支出!A24,一般公共预算财政拨款基本支出明细表!C$8:CL$41)</f>
        <v>0</v>
      </c>
      <c r="E24" s="109">
        <f>SUMIF(一般公共预算财政拨款项目支出明细表!A$8:A$41,一般公共预算财政拨款支出!A24,一般公共预算财政拨款项目支出明细表!C$8:CL$41)</f>
        <v>0</v>
      </c>
    </row>
    <row r="25" spans="1:5">
      <c r="A25" s="77" t="s">
        <v>122</v>
      </c>
      <c r="B25" s="78" t="s">
        <v>123</v>
      </c>
      <c r="C25" s="104">
        <f t="shared" si="0"/>
        <v>0</v>
      </c>
      <c r="D25" s="109">
        <f>SUMIF(一般公共预算财政拨款基本支出明细表!A$8:A$41,一般公共预算财政拨款支出!A25,一般公共预算财政拨款基本支出明细表!C$8:CL$41)</f>
        <v>0</v>
      </c>
      <c r="E25" s="109">
        <f>SUMIF(一般公共预算财政拨款项目支出明细表!A$8:A$41,一般公共预算财政拨款支出!A25,一般公共预算财政拨款项目支出明细表!C$8:CL$41)</f>
        <v>0</v>
      </c>
    </row>
    <row r="26" spans="1:5">
      <c r="A26" s="77" t="s">
        <v>124</v>
      </c>
      <c r="B26" s="78" t="s">
        <v>110</v>
      </c>
      <c r="C26" s="104">
        <f t="shared" si="0"/>
        <v>0</v>
      </c>
      <c r="D26" s="109">
        <f>SUMIF(一般公共预算财政拨款基本支出明细表!A$8:A$41,一般公共预算财政拨款支出!A26,一般公共预算财政拨款基本支出明细表!C$8:CL$41)</f>
        <v>0</v>
      </c>
      <c r="E26" s="109">
        <f>SUMIF(一般公共预算财政拨款项目支出明细表!A$8:A$41,一般公共预算财政拨款支出!A26,一般公共预算财政拨款项目支出明细表!C$8:CL$41)</f>
        <v>0</v>
      </c>
    </row>
    <row r="27" spans="1:5">
      <c r="A27" s="77" t="s">
        <v>125</v>
      </c>
      <c r="B27" s="78" t="s">
        <v>126</v>
      </c>
      <c r="C27" s="104">
        <f t="shared" si="0"/>
        <v>0</v>
      </c>
      <c r="D27" s="109">
        <f>SUMIF(一般公共预算财政拨款基本支出明细表!A$8:A$41,一般公共预算财政拨款支出!A27,一般公共预算财政拨款基本支出明细表!C$8:CL$41)</f>
        <v>0</v>
      </c>
      <c r="E27" s="109">
        <f>SUMIF(一般公共预算财政拨款项目支出明细表!A$8:A$41,一般公共预算财政拨款支出!A27,一般公共预算财政拨款项目支出明细表!C$8:CL$41)</f>
        <v>0</v>
      </c>
    </row>
    <row r="28" spans="1:5" s="99" customFormat="1">
      <c r="A28" s="73" t="s">
        <v>127</v>
      </c>
      <c r="B28" s="74" t="s">
        <v>128</v>
      </c>
      <c r="C28" s="104">
        <f t="shared" si="0"/>
        <v>0</v>
      </c>
      <c r="D28" s="108">
        <f>SUM(D29:D38)</f>
        <v>0</v>
      </c>
      <c r="E28" s="108">
        <f>SUM(E29:E38)</f>
        <v>0</v>
      </c>
    </row>
    <row r="29" spans="1:5">
      <c r="A29" s="77" t="s">
        <v>129</v>
      </c>
      <c r="B29" s="78" t="s">
        <v>92</v>
      </c>
      <c r="C29" s="104">
        <f t="shared" si="0"/>
        <v>0</v>
      </c>
      <c r="D29" s="109">
        <f>SUMIF(一般公共预算财政拨款基本支出明细表!A$8:A$41,一般公共预算财政拨款支出!A29,一般公共预算财政拨款基本支出明细表!C$8:CL$41)</f>
        <v>0</v>
      </c>
      <c r="E29" s="109">
        <f>SUMIF(一般公共预算财政拨款项目支出明细表!A$8:A$41,一般公共预算财政拨款支出!A29,一般公共预算财政拨款项目支出明细表!C$8:CL$41)</f>
        <v>0</v>
      </c>
    </row>
    <row r="30" spans="1:5">
      <c r="A30" s="77" t="s">
        <v>130</v>
      </c>
      <c r="B30" s="78" t="s">
        <v>94</v>
      </c>
      <c r="C30" s="104">
        <f t="shared" si="0"/>
        <v>0</v>
      </c>
      <c r="D30" s="109">
        <f>SUMIF(一般公共预算财政拨款基本支出明细表!A$8:A$41,一般公共预算财政拨款支出!A30,一般公共预算财政拨款基本支出明细表!C$8:CL$41)</f>
        <v>0</v>
      </c>
      <c r="E30" s="109">
        <f>SUMIF(一般公共预算财政拨款项目支出明细表!A$8:A$41,一般公共预算财政拨款支出!A30,一般公共预算财政拨款项目支出明细表!C$8:CL$41)</f>
        <v>0</v>
      </c>
    </row>
    <row r="31" spans="1:5">
      <c r="A31" s="77" t="s">
        <v>131</v>
      </c>
      <c r="B31" s="78" t="s">
        <v>96</v>
      </c>
      <c r="C31" s="104">
        <f t="shared" si="0"/>
        <v>0</v>
      </c>
      <c r="D31" s="109">
        <f>SUMIF(一般公共预算财政拨款基本支出明细表!A$8:A$41,一般公共预算财政拨款支出!A31,一般公共预算财政拨款基本支出明细表!C$8:CL$41)</f>
        <v>0</v>
      </c>
      <c r="E31" s="109">
        <f>SUMIF(一般公共预算财政拨款项目支出明细表!A$8:A$41,一般公共预算财政拨款支出!A31,一般公共预算财政拨款项目支出明细表!C$8:CL$41)</f>
        <v>0</v>
      </c>
    </row>
    <row r="32" spans="1:5">
      <c r="A32" s="77" t="s">
        <v>132</v>
      </c>
      <c r="B32" s="78" t="s">
        <v>133</v>
      </c>
      <c r="C32" s="104">
        <f t="shared" si="0"/>
        <v>0</v>
      </c>
      <c r="D32" s="109">
        <f>SUMIF(一般公共预算财政拨款基本支出明细表!A$8:A$41,一般公共预算财政拨款支出!A32,一般公共预算财政拨款基本支出明细表!C$8:CL$41)</f>
        <v>0</v>
      </c>
      <c r="E32" s="109">
        <f>SUMIF(一般公共预算财政拨款项目支出明细表!A$8:A$41,一般公共预算财政拨款支出!A32,一般公共预算财政拨款项目支出明细表!C$8:CL$41)</f>
        <v>0</v>
      </c>
    </row>
    <row r="33" spans="1:5">
      <c r="A33" s="77" t="s">
        <v>134</v>
      </c>
      <c r="B33" s="78" t="s">
        <v>135</v>
      </c>
      <c r="C33" s="104">
        <f t="shared" si="0"/>
        <v>0</v>
      </c>
      <c r="D33" s="109">
        <f>SUMIF(一般公共预算财政拨款基本支出明细表!A$8:A$41,一般公共预算财政拨款支出!A33,一般公共预算财政拨款基本支出明细表!C$8:CL$41)</f>
        <v>0</v>
      </c>
      <c r="E33" s="109">
        <f>SUMIF(一般公共预算财政拨款项目支出明细表!A$8:A$41,一般公共预算财政拨款支出!A33,一般公共预算财政拨款项目支出明细表!C$8:CL$41)</f>
        <v>0</v>
      </c>
    </row>
    <row r="34" spans="1:5">
      <c r="A34" s="77" t="s">
        <v>136</v>
      </c>
      <c r="B34" s="78" t="s">
        <v>137</v>
      </c>
      <c r="C34" s="104">
        <f t="shared" si="0"/>
        <v>0</v>
      </c>
      <c r="D34" s="109">
        <f>SUMIF(一般公共预算财政拨款基本支出明细表!A$8:A$41,一般公共预算财政拨款支出!A34,一般公共预算财政拨款基本支出明细表!C$8:CL$41)</f>
        <v>0</v>
      </c>
      <c r="E34" s="109">
        <f>SUMIF(一般公共预算财政拨款项目支出明细表!A$8:A$41,一般公共预算财政拨款支出!A34,一般公共预算财政拨款项目支出明细表!C$8:CL$41)</f>
        <v>0</v>
      </c>
    </row>
    <row r="35" spans="1:5">
      <c r="A35" s="77" t="s">
        <v>138</v>
      </c>
      <c r="B35" s="78" t="s">
        <v>139</v>
      </c>
      <c r="C35" s="104">
        <f t="shared" si="0"/>
        <v>0</v>
      </c>
      <c r="D35" s="109">
        <f>SUMIF(一般公共预算财政拨款基本支出明细表!A$8:A$41,一般公共预算财政拨款支出!A35,一般公共预算财政拨款基本支出明细表!C$8:CL$41)</f>
        <v>0</v>
      </c>
      <c r="E35" s="109">
        <f>SUMIF(一般公共预算财政拨款项目支出明细表!A$8:A$41,一般公共预算财政拨款支出!A35,一般公共预算财政拨款项目支出明细表!C$8:CL$41)</f>
        <v>0</v>
      </c>
    </row>
    <row r="36" spans="1:5">
      <c r="A36" s="77" t="s">
        <v>140</v>
      </c>
      <c r="B36" s="78" t="s">
        <v>141</v>
      </c>
      <c r="C36" s="104">
        <f t="shared" si="0"/>
        <v>0</v>
      </c>
      <c r="D36" s="109">
        <f>SUMIF(一般公共预算财政拨款基本支出明细表!A$8:A$41,一般公共预算财政拨款支出!A36,一般公共预算财政拨款基本支出明细表!C$8:CL$41)</f>
        <v>0</v>
      </c>
      <c r="E36" s="109">
        <f>SUMIF(一般公共预算财政拨款项目支出明细表!A$8:A$41,一般公共预算财政拨款支出!A36,一般公共预算财政拨款项目支出明细表!C$8:CL$41)</f>
        <v>0</v>
      </c>
    </row>
    <row r="37" spans="1:5">
      <c r="A37" s="77" t="s">
        <v>142</v>
      </c>
      <c r="B37" s="78" t="s">
        <v>110</v>
      </c>
      <c r="C37" s="104">
        <f t="shared" si="0"/>
        <v>0</v>
      </c>
      <c r="D37" s="109">
        <f>SUMIF(一般公共预算财政拨款基本支出明细表!A$8:A$41,一般公共预算财政拨款支出!A37,一般公共预算财政拨款基本支出明细表!C$8:CL$41)</f>
        <v>0</v>
      </c>
      <c r="E37" s="109">
        <f>SUMIF(一般公共预算财政拨款项目支出明细表!A$8:A$41,一般公共预算财政拨款支出!A37,一般公共预算财政拨款项目支出明细表!C$8:CL$41)</f>
        <v>0</v>
      </c>
    </row>
    <row r="38" spans="1:5">
      <c r="A38" s="77" t="s">
        <v>143</v>
      </c>
      <c r="B38" s="78" t="s">
        <v>144</v>
      </c>
      <c r="C38" s="104">
        <f t="shared" si="0"/>
        <v>0</v>
      </c>
      <c r="D38" s="109">
        <f>SUMIF(一般公共预算财政拨款基本支出明细表!A$8:A$41,一般公共预算财政拨款支出!A38,一般公共预算财政拨款基本支出明细表!C$8:CL$41)</f>
        <v>0</v>
      </c>
      <c r="E38" s="109">
        <f>SUMIF(一般公共预算财政拨款项目支出明细表!A$8:A$41,一般公共预算财政拨款支出!A38,一般公共预算财政拨款项目支出明细表!C$8:CL$41)</f>
        <v>0</v>
      </c>
    </row>
    <row r="39" spans="1:5" s="99" customFormat="1">
      <c r="A39" s="73" t="s">
        <v>145</v>
      </c>
      <c r="B39" s="74" t="s">
        <v>146</v>
      </c>
      <c r="C39" s="104">
        <f t="shared" si="0"/>
        <v>0</v>
      </c>
      <c r="D39" s="108">
        <f>SUM(D40:D49)</f>
        <v>0</v>
      </c>
      <c r="E39" s="108">
        <f>SUM(E40:E49)</f>
        <v>0</v>
      </c>
    </row>
    <row r="40" spans="1:5">
      <c r="A40" s="77" t="s">
        <v>147</v>
      </c>
      <c r="B40" s="78" t="s">
        <v>92</v>
      </c>
      <c r="C40" s="104">
        <f t="shared" si="0"/>
        <v>0</v>
      </c>
      <c r="D40" s="109">
        <f>SUMIF(一般公共预算财政拨款基本支出明细表!A$8:A$41,一般公共预算财政拨款支出!A40,一般公共预算财政拨款基本支出明细表!C$8:CL$41)</f>
        <v>0</v>
      </c>
      <c r="E40" s="109">
        <f>SUMIF(一般公共预算财政拨款项目支出明细表!A$8:A$41,一般公共预算财政拨款支出!A40,一般公共预算财政拨款项目支出明细表!C$8:CL$41)</f>
        <v>0</v>
      </c>
    </row>
    <row r="41" spans="1:5">
      <c r="A41" s="77" t="s">
        <v>148</v>
      </c>
      <c r="B41" s="78" t="s">
        <v>94</v>
      </c>
      <c r="C41" s="104">
        <f t="shared" si="0"/>
        <v>0</v>
      </c>
      <c r="D41" s="109">
        <f>SUMIF(一般公共预算财政拨款基本支出明细表!A$8:A$41,一般公共预算财政拨款支出!A41,一般公共预算财政拨款基本支出明细表!C$8:CL$41)</f>
        <v>0</v>
      </c>
      <c r="E41" s="109">
        <f>SUMIF(一般公共预算财政拨款项目支出明细表!A$8:A$41,一般公共预算财政拨款支出!A41,一般公共预算财政拨款项目支出明细表!C$8:CL$41)</f>
        <v>0</v>
      </c>
    </row>
    <row r="42" spans="1:5">
      <c r="A42" s="77" t="s">
        <v>149</v>
      </c>
      <c r="B42" s="78" t="s">
        <v>96</v>
      </c>
      <c r="C42" s="104">
        <f t="shared" si="0"/>
        <v>0</v>
      </c>
      <c r="D42" s="109">
        <f>SUMIF(一般公共预算财政拨款基本支出明细表!A$8:A$41,一般公共预算财政拨款支出!A42,一般公共预算财政拨款基本支出明细表!C$8:CL$41)</f>
        <v>0</v>
      </c>
      <c r="E42" s="109">
        <f>SUMIF(一般公共预算财政拨款项目支出明细表!A$8:A$41,一般公共预算财政拨款支出!A42,一般公共预算财政拨款项目支出明细表!C$8:CL$41)</f>
        <v>0</v>
      </c>
    </row>
    <row r="43" spans="1:5">
      <c r="A43" s="77" t="s">
        <v>150</v>
      </c>
      <c r="B43" s="78" t="s">
        <v>151</v>
      </c>
      <c r="C43" s="104">
        <f t="shared" si="0"/>
        <v>0</v>
      </c>
      <c r="D43" s="109">
        <f>SUMIF(一般公共预算财政拨款基本支出明细表!A$8:A$41,一般公共预算财政拨款支出!A43,一般公共预算财政拨款基本支出明细表!C$8:CL$41)</f>
        <v>0</v>
      </c>
      <c r="E43" s="109">
        <f>SUMIF(一般公共预算财政拨款项目支出明细表!A$8:A$41,一般公共预算财政拨款支出!A43,一般公共预算财政拨款项目支出明细表!C$8:CL$41)</f>
        <v>0</v>
      </c>
    </row>
    <row r="44" spans="1:5">
      <c r="A44" s="77" t="s">
        <v>152</v>
      </c>
      <c r="B44" s="78" t="s">
        <v>153</v>
      </c>
      <c r="C44" s="104">
        <f t="shared" si="0"/>
        <v>0</v>
      </c>
      <c r="D44" s="109">
        <f>SUMIF(一般公共预算财政拨款基本支出明细表!A$8:A$41,一般公共预算财政拨款支出!A44,一般公共预算财政拨款基本支出明细表!C$8:CL$41)</f>
        <v>0</v>
      </c>
      <c r="E44" s="109">
        <f>SUMIF(一般公共预算财政拨款项目支出明细表!A$8:A$41,一般公共预算财政拨款支出!A44,一般公共预算财政拨款项目支出明细表!C$8:CL$41)</f>
        <v>0</v>
      </c>
    </row>
    <row r="45" spans="1:5">
      <c r="A45" s="77" t="s">
        <v>154</v>
      </c>
      <c r="B45" s="78" t="s">
        <v>155</v>
      </c>
      <c r="C45" s="104">
        <f t="shared" si="0"/>
        <v>0</v>
      </c>
      <c r="D45" s="109">
        <f>SUMIF(一般公共预算财政拨款基本支出明细表!A$8:A$41,一般公共预算财政拨款支出!A45,一般公共预算财政拨款基本支出明细表!C$8:CL$41)</f>
        <v>0</v>
      </c>
      <c r="E45" s="109">
        <f>SUMIF(一般公共预算财政拨款项目支出明细表!A$8:A$41,一般公共预算财政拨款支出!A45,一般公共预算财政拨款项目支出明细表!C$8:CL$41)</f>
        <v>0</v>
      </c>
    </row>
    <row r="46" spans="1:5">
      <c r="A46" s="77" t="s">
        <v>156</v>
      </c>
      <c r="B46" s="78" t="s">
        <v>157</v>
      </c>
      <c r="C46" s="104">
        <f t="shared" si="0"/>
        <v>0</v>
      </c>
      <c r="D46" s="109">
        <f>SUMIF(一般公共预算财政拨款基本支出明细表!A$8:A$41,一般公共预算财政拨款支出!A46,一般公共预算财政拨款基本支出明细表!C$8:CL$41)</f>
        <v>0</v>
      </c>
      <c r="E46" s="109">
        <f>SUMIF(一般公共预算财政拨款项目支出明细表!A$8:A$41,一般公共预算财政拨款支出!A46,一般公共预算财政拨款项目支出明细表!C$8:CL$41)</f>
        <v>0</v>
      </c>
    </row>
    <row r="47" spans="1:5">
      <c r="A47" s="77" t="s">
        <v>158</v>
      </c>
      <c r="B47" s="78" t="s">
        <v>159</v>
      </c>
      <c r="C47" s="104">
        <f t="shared" si="0"/>
        <v>0</v>
      </c>
      <c r="D47" s="109">
        <f>SUMIF(一般公共预算财政拨款基本支出明细表!A$8:A$41,一般公共预算财政拨款支出!A47,一般公共预算财政拨款基本支出明细表!C$8:CL$41)</f>
        <v>0</v>
      </c>
      <c r="E47" s="109">
        <f>SUMIF(一般公共预算财政拨款项目支出明细表!A$8:A$41,一般公共预算财政拨款支出!A47,一般公共预算财政拨款项目支出明细表!C$8:CL$41)</f>
        <v>0</v>
      </c>
    </row>
    <row r="48" spans="1:5">
      <c r="A48" s="77" t="s">
        <v>160</v>
      </c>
      <c r="B48" s="78" t="s">
        <v>110</v>
      </c>
      <c r="C48" s="104">
        <f t="shared" si="0"/>
        <v>0</v>
      </c>
      <c r="D48" s="109">
        <f>SUMIF(一般公共预算财政拨款基本支出明细表!A$8:A$41,一般公共预算财政拨款支出!A48,一般公共预算财政拨款基本支出明细表!C$8:CL$41)</f>
        <v>0</v>
      </c>
      <c r="E48" s="109">
        <f>SUMIF(一般公共预算财政拨款项目支出明细表!A$8:A$41,一般公共预算财政拨款支出!A48,一般公共预算财政拨款项目支出明细表!C$8:CL$41)</f>
        <v>0</v>
      </c>
    </row>
    <row r="49" spans="1:5">
      <c r="A49" s="77" t="s">
        <v>161</v>
      </c>
      <c r="B49" s="78" t="s">
        <v>162</v>
      </c>
      <c r="C49" s="104">
        <f t="shared" si="0"/>
        <v>0</v>
      </c>
      <c r="D49" s="109">
        <f>SUMIF(一般公共预算财政拨款基本支出明细表!A$8:A$41,一般公共预算财政拨款支出!A49,一般公共预算财政拨款基本支出明细表!C$8:CL$41)</f>
        <v>0</v>
      </c>
      <c r="E49" s="109">
        <f>SUMIF(一般公共预算财政拨款项目支出明细表!A$8:A$41,一般公共预算财政拨款支出!A49,一般公共预算财政拨款项目支出明细表!C$8:CL$41)</f>
        <v>0</v>
      </c>
    </row>
    <row r="50" spans="1:5" s="99" customFormat="1">
      <c r="A50" s="73" t="s">
        <v>163</v>
      </c>
      <c r="B50" s="74" t="s">
        <v>164</v>
      </c>
      <c r="C50" s="104">
        <f t="shared" si="0"/>
        <v>0</v>
      </c>
      <c r="D50" s="108">
        <f>SUM(D51:D60)</f>
        <v>0</v>
      </c>
      <c r="E50" s="108">
        <f>SUM(E51:E60)</f>
        <v>0</v>
      </c>
    </row>
    <row r="51" spans="1:5">
      <c r="A51" s="77" t="s">
        <v>165</v>
      </c>
      <c r="B51" s="78" t="s">
        <v>92</v>
      </c>
      <c r="C51" s="104">
        <f t="shared" si="0"/>
        <v>0</v>
      </c>
      <c r="D51" s="109">
        <f>SUMIF(一般公共预算财政拨款基本支出明细表!A$8:A$41,一般公共预算财政拨款支出!A51,一般公共预算财政拨款基本支出明细表!C$8:CL$41)</f>
        <v>0</v>
      </c>
      <c r="E51" s="109">
        <f>SUMIF(一般公共预算财政拨款项目支出明细表!A$8:A$41,一般公共预算财政拨款支出!A51,一般公共预算财政拨款项目支出明细表!C$8:CL$41)</f>
        <v>0</v>
      </c>
    </row>
    <row r="52" spans="1:5">
      <c r="A52" s="77" t="s">
        <v>166</v>
      </c>
      <c r="B52" s="78" t="s">
        <v>94</v>
      </c>
      <c r="C52" s="104">
        <f t="shared" si="0"/>
        <v>0</v>
      </c>
      <c r="D52" s="109">
        <f>SUMIF(一般公共预算财政拨款基本支出明细表!A$8:A$41,一般公共预算财政拨款支出!A52,一般公共预算财政拨款基本支出明细表!C$8:CL$41)</f>
        <v>0</v>
      </c>
      <c r="E52" s="109">
        <f>SUMIF(一般公共预算财政拨款项目支出明细表!A$8:A$41,一般公共预算财政拨款支出!A52,一般公共预算财政拨款项目支出明细表!C$8:CL$41)</f>
        <v>0</v>
      </c>
    </row>
    <row r="53" spans="1:5">
      <c r="A53" s="77" t="s">
        <v>167</v>
      </c>
      <c r="B53" s="78" t="s">
        <v>96</v>
      </c>
      <c r="C53" s="104">
        <f t="shared" si="0"/>
        <v>0</v>
      </c>
      <c r="D53" s="109">
        <f>SUMIF(一般公共预算财政拨款基本支出明细表!A$8:A$41,一般公共预算财政拨款支出!A53,一般公共预算财政拨款基本支出明细表!C$8:CL$41)</f>
        <v>0</v>
      </c>
      <c r="E53" s="109">
        <f>SUMIF(一般公共预算财政拨款项目支出明细表!A$8:A$41,一般公共预算财政拨款支出!A53,一般公共预算财政拨款项目支出明细表!C$8:CL$41)</f>
        <v>0</v>
      </c>
    </row>
    <row r="54" spans="1:5">
      <c r="A54" s="77" t="s">
        <v>168</v>
      </c>
      <c r="B54" s="78" t="s">
        <v>169</v>
      </c>
      <c r="C54" s="104">
        <f t="shared" si="0"/>
        <v>0</v>
      </c>
      <c r="D54" s="109">
        <f>SUMIF(一般公共预算财政拨款基本支出明细表!A$8:A$41,一般公共预算财政拨款支出!A54,一般公共预算财政拨款基本支出明细表!C$8:CL$41)</f>
        <v>0</v>
      </c>
      <c r="E54" s="109">
        <f>SUMIF(一般公共预算财政拨款项目支出明细表!A$8:A$41,一般公共预算财政拨款支出!A54,一般公共预算财政拨款项目支出明细表!C$8:CL$41)</f>
        <v>0</v>
      </c>
    </row>
    <row r="55" spans="1:5">
      <c r="A55" s="77" t="s">
        <v>170</v>
      </c>
      <c r="B55" s="78" t="s">
        <v>171</v>
      </c>
      <c r="C55" s="104">
        <f t="shared" si="0"/>
        <v>0</v>
      </c>
      <c r="D55" s="109">
        <f>SUMIF(一般公共预算财政拨款基本支出明细表!A$8:A$41,一般公共预算财政拨款支出!A55,一般公共预算财政拨款基本支出明细表!C$8:CL$41)</f>
        <v>0</v>
      </c>
      <c r="E55" s="109">
        <f>SUMIF(一般公共预算财政拨款项目支出明细表!A$8:A$41,一般公共预算财政拨款支出!A55,一般公共预算财政拨款项目支出明细表!C$8:CL$41)</f>
        <v>0</v>
      </c>
    </row>
    <row r="56" spans="1:5">
      <c r="A56" s="77" t="s">
        <v>172</v>
      </c>
      <c r="B56" s="78" t="s">
        <v>173</v>
      </c>
      <c r="C56" s="104">
        <f t="shared" si="0"/>
        <v>0</v>
      </c>
      <c r="D56" s="109">
        <f>SUMIF(一般公共预算财政拨款基本支出明细表!A$8:A$41,一般公共预算财政拨款支出!A56,一般公共预算财政拨款基本支出明细表!C$8:CL$41)</f>
        <v>0</v>
      </c>
      <c r="E56" s="109">
        <f>SUMIF(一般公共预算财政拨款项目支出明细表!A$8:A$41,一般公共预算财政拨款支出!A56,一般公共预算财政拨款项目支出明细表!C$8:CL$41)</f>
        <v>0</v>
      </c>
    </row>
    <row r="57" spans="1:5">
      <c r="A57" s="77" t="s">
        <v>174</v>
      </c>
      <c r="B57" s="78" t="s">
        <v>175</v>
      </c>
      <c r="C57" s="104">
        <f t="shared" si="0"/>
        <v>0</v>
      </c>
      <c r="D57" s="109">
        <f>SUMIF(一般公共预算财政拨款基本支出明细表!A$8:A$41,一般公共预算财政拨款支出!A57,一般公共预算财政拨款基本支出明细表!C$8:CL$41)</f>
        <v>0</v>
      </c>
      <c r="E57" s="109">
        <f>SUMIF(一般公共预算财政拨款项目支出明细表!A$8:A$41,一般公共预算财政拨款支出!A57,一般公共预算财政拨款项目支出明细表!C$8:CL$41)</f>
        <v>0</v>
      </c>
    </row>
    <row r="58" spans="1:5">
      <c r="A58" s="77" t="s">
        <v>176</v>
      </c>
      <c r="B58" s="78" t="s">
        <v>177</v>
      </c>
      <c r="C58" s="104">
        <f t="shared" si="0"/>
        <v>0</v>
      </c>
      <c r="D58" s="109">
        <f>SUMIF(一般公共预算财政拨款基本支出明细表!A$8:A$41,一般公共预算财政拨款支出!A58,一般公共预算财政拨款基本支出明细表!C$8:CL$41)</f>
        <v>0</v>
      </c>
      <c r="E58" s="109">
        <f>SUMIF(一般公共预算财政拨款项目支出明细表!A$8:A$41,一般公共预算财政拨款支出!A58,一般公共预算财政拨款项目支出明细表!C$8:CL$41)</f>
        <v>0</v>
      </c>
    </row>
    <row r="59" spans="1:5">
      <c r="A59" s="77" t="s">
        <v>178</v>
      </c>
      <c r="B59" s="78" t="s">
        <v>110</v>
      </c>
      <c r="C59" s="104">
        <f t="shared" si="0"/>
        <v>0</v>
      </c>
      <c r="D59" s="109">
        <f>SUMIF(一般公共预算财政拨款基本支出明细表!A$8:A$41,一般公共预算财政拨款支出!A59,一般公共预算财政拨款基本支出明细表!C$8:CL$41)</f>
        <v>0</v>
      </c>
      <c r="E59" s="109">
        <f>SUMIF(一般公共预算财政拨款项目支出明细表!A$8:A$41,一般公共预算财政拨款支出!A59,一般公共预算财政拨款项目支出明细表!C$8:CL$41)</f>
        <v>0</v>
      </c>
    </row>
    <row r="60" spans="1:5">
      <c r="A60" s="77" t="s">
        <v>179</v>
      </c>
      <c r="B60" s="78" t="s">
        <v>180</v>
      </c>
      <c r="C60" s="104">
        <f t="shared" si="0"/>
        <v>0</v>
      </c>
      <c r="D60" s="109">
        <f>SUMIF(一般公共预算财政拨款基本支出明细表!A$8:A$41,一般公共预算财政拨款支出!A60,一般公共预算财政拨款基本支出明细表!C$8:CL$41)</f>
        <v>0</v>
      </c>
      <c r="E60" s="109">
        <f>SUMIF(一般公共预算财政拨款项目支出明细表!A$8:A$41,一般公共预算财政拨款支出!A60,一般公共预算财政拨款项目支出明细表!C$8:CL$41)</f>
        <v>0</v>
      </c>
    </row>
    <row r="61" spans="1:5" s="99" customFormat="1">
      <c r="A61" s="73" t="s">
        <v>181</v>
      </c>
      <c r="B61" s="74" t="s">
        <v>182</v>
      </c>
      <c r="C61" s="104">
        <f t="shared" si="0"/>
        <v>0</v>
      </c>
      <c r="D61" s="108">
        <f>SUM(D62:D71)</f>
        <v>0</v>
      </c>
      <c r="E61" s="108">
        <f>SUM(E62:E71)</f>
        <v>0</v>
      </c>
    </row>
    <row r="62" spans="1:5">
      <c r="A62" s="77" t="s">
        <v>183</v>
      </c>
      <c r="B62" s="78" t="s">
        <v>92</v>
      </c>
      <c r="C62" s="104">
        <f t="shared" si="0"/>
        <v>0</v>
      </c>
      <c r="D62" s="109">
        <f>SUMIF(一般公共预算财政拨款基本支出明细表!A$8:A$41,一般公共预算财政拨款支出!A62,一般公共预算财政拨款基本支出明细表!C$8:CL$41)</f>
        <v>0</v>
      </c>
      <c r="E62" s="109">
        <f>SUMIF(一般公共预算财政拨款项目支出明细表!A$8:A$41,一般公共预算财政拨款支出!A62,一般公共预算财政拨款项目支出明细表!C$8:CL$41)</f>
        <v>0</v>
      </c>
    </row>
    <row r="63" spans="1:5">
      <c r="A63" s="77" t="s">
        <v>184</v>
      </c>
      <c r="B63" s="78" t="s">
        <v>94</v>
      </c>
      <c r="C63" s="104">
        <f t="shared" si="0"/>
        <v>0</v>
      </c>
      <c r="D63" s="109">
        <f>SUMIF(一般公共预算财政拨款基本支出明细表!A$8:A$41,一般公共预算财政拨款支出!A63,一般公共预算财政拨款基本支出明细表!C$8:CL$41)</f>
        <v>0</v>
      </c>
      <c r="E63" s="109">
        <f>SUMIF(一般公共预算财政拨款项目支出明细表!A$8:A$41,一般公共预算财政拨款支出!A63,一般公共预算财政拨款项目支出明细表!C$8:CL$41)</f>
        <v>0</v>
      </c>
    </row>
    <row r="64" spans="1:5">
      <c r="A64" s="77" t="s">
        <v>185</v>
      </c>
      <c r="B64" s="78" t="s">
        <v>96</v>
      </c>
      <c r="C64" s="104">
        <f t="shared" si="0"/>
        <v>0</v>
      </c>
      <c r="D64" s="109">
        <f>SUMIF(一般公共预算财政拨款基本支出明细表!A$8:A$41,一般公共预算财政拨款支出!A64,一般公共预算财政拨款基本支出明细表!C$8:CL$41)</f>
        <v>0</v>
      </c>
      <c r="E64" s="109">
        <f>SUMIF(一般公共预算财政拨款项目支出明细表!A$8:A$41,一般公共预算财政拨款支出!A64,一般公共预算财政拨款项目支出明细表!C$8:CL$41)</f>
        <v>0</v>
      </c>
    </row>
    <row r="65" spans="1:5">
      <c r="A65" s="77" t="s">
        <v>186</v>
      </c>
      <c r="B65" s="78" t="s">
        <v>187</v>
      </c>
      <c r="C65" s="104">
        <f t="shared" si="0"/>
        <v>0</v>
      </c>
      <c r="D65" s="109">
        <f>SUMIF(一般公共预算财政拨款基本支出明细表!A$8:A$41,一般公共预算财政拨款支出!A65,一般公共预算财政拨款基本支出明细表!C$8:CL$41)</f>
        <v>0</v>
      </c>
      <c r="E65" s="109">
        <f>SUMIF(一般公共预算财政拨款项目支出明细表!A$8:A$41,一般公共预算财政拨款支出!A65,一般公共预算财政拨款项目支出明细表!C$8:CL$41)</f>
        <v>0</v>
      </c>
    </row>
    <row r="66" spans="1:5">
      <c r="A66" s="77" t="s">
        <v>188</v>
      </c>
      <c r="B66" s="78" t="s">
        <v>189</v>
      </c>
      <c r="C66" s="104">
        <f t="shared" si="0"/>
        <v>0</v>
      </c>
      <c r="D66" s="109">
        <f>SUMIF(一般公共预算财政拨款基本支出明细表!A$8:A$41,一般公共预算财政拨款支出!A66,一般公共预算财政拨款基本支出明细表!C$8:CL$41)</f>
        <v>0</v>
      </c>
      <c r="E66" s="109">
        <f>SUMIF(一般公共预算财政拨款项目支出明细表!A$8:A$41,一般公共预算财政拨款支出!A66,一般公共预算财政拨款项目支出明细表!C$8:CL$41)</f>
        <v>0</v>
      </c>
    </row>
    <row r="67" spans="1:5">
      <c r="A67" s="77" t="s">
        <v>190</v>
      </c>
      <c r="B67" s="78" t="s">
        <v>191</v>
      </c>
      <c r="C67" s="104">
        <f t="shared" si="0"/>
        <v>0</v>
      </c>
      <c r="D67" s="109">
        <f>SUMIF(一般公共预算财政拨款基本支出明细表!A$8:A$41,一般公共预算财政拨款支出!A67,一般公共预算财政拨款基本支出明细表!C$8:CL$41)</f>
        <v>0</v>
      </c>
      <c r="E67" s="109">
        <f>SUMIF(一般公共预算财政拨款项目支出明细表!A$8:A$41,一般公共预算财政拨款支出!A67,一般公共预算财政拨款项目支出明细表!C$8:CL$41)</f>
        <v>0</v>
      </c>
    </row>
    <row r="68" spans="1:5">
      <c r="A68" s="77" t="s">
        <v>192</v>
      </c>
      <c r="B68" s="78" t="s">
        <v>193</v>
      </c>
      <c r="C68" s="104">
        <f t="shared" si="0"/>
        <v>0</v>
      </c>
      <c r="D68" s="109">
        <f>SUMIF(一般公共预算财政拨款基本支出明细表!A$8:A$41,一般公共预算财政拨款支出!A68,一般公共预算财政拨款基本支出明细表!C$8:CL$41)</f>
        <v>0</v>
      </c>
      <c r="E68" s="109">
        <f>SUMIF(一般公共预算财政拨款项目支出明细表!A$8:A$41,一般公共预算财政拨款支出!A68,一般公共预算财政拨款项目支出明细表!C$8:CL$41)</f>
        <v>0</v>
      </c>
    </row>
    <row r="69" spans="1:5">
      <c r="A69" s="77" t="s">
        <v>194</v>
      </c>
      <c r="B69" s="78" t="s">
        <v>195</v>
      </c>
      <c r="C69" s="104">
        <f t="shared" si="0"/>
        <v>0</v>
      </c>
      <c r="D69" s="109">
        <f>SUMIF(一般公共预算财政拨款基本支出明细表!A$8:A$41,一般公共预算财政拨款支出!A69,一般公共预算财政拨款基本支出明细表!C$8:CL$41)</f>
        <v>0</v>
      </c>
      <c r="E69" s="109">
        <f>SUMIF(一般公共预算财政拨款项目支出明细表!A$8:A$41,一般公共预算财政拨款支出!A69,一般公共预算财政拨款项目支出明细表!C$8:CL$41)</f>
        <v>0</v>
      </c>
    </row>
    <row r="70" spans="1:5" s="100" customFormat="1">
      <c r="A70" s="77" t="s">
        <v>196</v>
      </c>
      <c r="B70" s="78" t="s">
        <v>110</v>
      </c>
      <c r="C70" s="104">
        <f t="shared" ref="C70:C133" si="1">D70+E70</f>
        <v>0</v>
      </c>
      <c r="D70" s="110">
        <f>SUM(D71:D83)</f>
        <v>0</v>
      </c>
      <c r="E70" s="109">
        <f>SUMIF(一般公共预算财政拨款项目支出明细表!A$8:A$41,一般公共预算财政拨款支出!A70,一般公共预算财政拨款项目支出明细表!C$8:CL$41)</f>
        <v>0</v>
      </c>
    </row>
    <row r="71" spans="1:5">
      <c r="A71" s="77" t="s">
        <v>197</v>
      </c>
      <c r="B71" s="78" t="s">
        <v>198</v>
      </c>
      <c r="C71" s="104">
        <f t="shared" si="1"/>
        <v>0</v>
      </c>
      <c r="D71" s="109">
        <f>SUMIF(一般公共预算财政拨款基本支出明细表!A$8:A$41,一般公共预算财政拨款支出!A71,一般公共预算财政拨款基本支出明细表!C$8:CL$41)</f>
        <v>0</v>
      </c>
      <c r="E71" s="109">
        <f>SUMIF(一般公共预算财政拨款项目支出明细表!A$8:A$41,一般公共预算财政拨款支出!A71,一般公共预算财政拨款项目支出明细表!C$8:CL$41)</f>
        <v>0</v>
      </c>
    </row>
    <row r="72" spans="1:5" s="99" customFormat="1">
      <c r="A72" s="73" t="s">
        <v>199</v>
      </c>
      <c r="B72" s="74" t="s">
        <v>200</v>
      </c>
      <c r="C72" s="104">
        <f t="shared" si="1"/>
        <v>0</v>
      </c>
      <c r="D72" s="108">
        <f>SUM(D73:D83)</f>
        <v>0</v>
      </c>
      <c r="E72" s="108">
        <f>SUM(E73:E83)</f>
        <v>0</v>
      </c>
    </row>
    <row r="73" spans="1:5">
      <c r="A73" s="77" t="s">
        <v>201</v>
      </c>
      <c r="B73" s="78" t="s">
        <v>92</v>
      </c>
      <c r="C73" s="104">
        <f t="shared" si="1"/>
        <v>0</v>
      </c>
      <c r="D73" s="109">
        <f>SUMIF(一般公共预算财政拨款基本支出明细表!A$8:A$41,一般公共预算财政拨款支出!A73,一般公共预算财政拨款基本支出明细表!C$8:CL$41)</f>
        <v>0</v>
      </c>
      <c r="E73" s="109">
        <f>SUMIF(一般公共预算财政拨款项目支出明细表!A$8:A$41,一般公共预算财政拨款支出!A73,一般公共预算财政拨款项目支出明细表!C$8:CL$41)</f>
        <v>0</v>
      </c>
    </row>
    <row r="74" spans="1:5">
      <c r="A74" s="77" t="s">
        <v>202</v>
      </c>
      <c r="B74" s="78" t="s">
        <v>94</v>
      </c>
      <c r="C74" s="104">
        <f t="shared" si="1"/>
        <v>0</v>
      </c>
      <c r="D74" s="109">
        <f>SUMIF(一般公共预算财政拨款基本支出明细表!A$8:A$41,一般公共预算财政拨款支出!A74,一般公共预算财政拨款基本支出明细表!C$8:CL$41)</f>
        <v>0</v>
      </c>
      <c r="E74" s="109">
        <f>SUMIF(一般公共预算财政拨款项目支出明细表!A$8:A$41,一般公共预算财政拨款支出!A74,一般公共预算财政拨款项目支出明细表!C$8:CL$41)</f>
        <v>0</v>
      </c>
    </row>
    <row r="75" spans="1:5">
      <c r="A75" s="77" t="s">
        <v>203</v>
      </c>
      <c r="B75" s="78" t="s">
        <v>96</v>
      </c>
      <c r="C75" s="104">
        <f t="shared" si="1"/>
        <v>0</v>
      </c>
      <c r="D75" s="109">
        <f>SUMIF(一般公共预算财政拨款基本支出明细表!A$8:A$41,一般公共预算财政拨款支出!A75,一般公共预算财政拨款基本支出明细表!C$8:CL$41)</f>
        <v>0</v>
      </c>
      <c r="E75" s="109">
        <f>SUMIF(一般公共预算财政拨款项目支出明细表!A$8:A$41,一般公共预算财政拨款支出!A75,一般公共预算财政拨款项目支出明细表!C$8:CL$41)</f>
        <v>0</v>
      </c>
    </row>
    <row r="76" spans="1:5">
      <c r="A76" s="77" t="s">
        <v>204</v>
      </c>
      <c r="B76" s="78" t="s">
        <v>205</v>
      </c>
      <c r="C76" s="104">
        <f t="shared" si="1"/>
        <v>0</v>
      </c>
      <c r="D76" s="109">
        <f>SUMIF(一般公共预算财政拨款基本支出明细表!A$8:A$41,一般公共预算财政拨款支出!A76,一般公共预算财政拨款基本支出明细表!C$8:CL$41)</f>
        <v>0</v>
      </c>
      <c r="E76" s="109">
        <f>SUMIF(一般公共预算财政拨款项目支出明细表!A$8:A$41,一般公共预算财政拨款支出!A76,一般公共预算财政拨款项目支出明细表!C$8:CL$41)</f>
        <v>0</v>
      </c>
    </row>
    <row r="77" spans="1:5">
      <c r="A77" s="77" t="s">
        <v>206</v>
      </c>
      <c r="B77" s="78" t="s">
        <v>207</v>
      </c>
      <c r="C77" s="104">
        <f t="shared" si="1"/>
        <v>0</v>
      </c>
      <c r="D77" s="109">
        <f>SUMIF(一般公共预算财政拨款基本支出明细表!A$8:A$41,一般公共预算财政拨款支出!A77,一般公共预算财政拨款基本支出明细表!C$8:CL$41)</f>
        <v>0</v>
      </c>
      <c r="E77" s="109">
        <f>SUMIF(一般公共预算财政拨款项目支出明细表!A$8:A$41,一般公共预算财政拨款支出!A77,一般公共预算财政拨款项目支出明细表!C$8:CL$41)</f>
        <v>0</v>
      </c>
    </row>
    <row r="78" spans="1:5">
      <c r="A78" s="77" t="s">
        <v>208</v>
      </c>
      <c r="B78" s="78" t="s">
        <v>209</v>
      </c>
      <c r="C78" s="104">
        <f t="shared" si="1"/>
        <v>0</v>
      </c>
      <c r="D78" s="109">
        <f>SUMIF(一般公共预算财政拨款基本支出明细表!A$8:A$41,一般公共预算财政拨款支出!A78,一般公共预算财政拨款基本支出明细表!C$8:CL$41)</f>
        <v>0</v>
      </c>
      <c r="E78" s="109">
        <f>SUMIF(一般公共预算财政拨款项目支出明细表!A$8:A$41,一般公共预算财政拨款支出!A78,一般公共预算财政拨款项目支出明细表!C$8:CL$41)</f>
        <v>0</v>
      </c>
    </row>
    <row r="79" spans="1:5">
      <c r="A79" s="77" t="s">
        <v>210</v>
      </c>
      <c r="B79" s="78" t="s">
        <v>211</v>
      </c>
      <c r="C79" s="104">
        <f t="shared" si="1"/>
        <v>0</v>
      </c>
      <c r="D79" s="109">
        <f>SUMIF(一般公共预算财政拨款基本支出明细表!A$8:A$41,一般公共预算财政拨款支出!A79,一般公共预算财政拨款基本支出明细表!C$8:CL$41)</f>
        <v>0</v>
      </c>
      <c r="E79" s="109">
        <f>SUMIF(一般公共预算财政拨款项目支出明细表!A$8:A$41,一般公共预算财政拨款支出!A79,一般公共预算财政拨款项目支出明细表!C$8:CL$41)</f>
        <v>0</v>
      </c>
    </row>
    <row r="80" spans="1:5">
      <c r="A80" s="77" t="s">
        <v>212</v>
      </c>
      <c r="B80" s="78" t="s">
        <v>213</v>
      </c>
      <c r="C80" s="104">
        <f t="shared" si="1"/>
        <v>0</v>
      </c>
      <c r="D80" s="109">
        <f>SUMIF(一般公共预算财政拨款基本支出明细表!A$8:A$41,一般公共预算财政拨款支出!A80,一般公共预算财政拨款基本支出明细表!C$8:CL$41)</f>
        <v>0</v>
      </c>
      <c r="E80" s="109">
        <f>SUMIF(一般公共预算财政拨款项目支出明细表!A$8:A$41,一般公共预算财政拨款支出!A80,一般公共预算财政拨款项目支出明细表!C$8:CL$41)</f>
        <v>0</v>
      </c>
    </row>
    <row r="81" spans="1:5">
      <c r="A81" s="77" t="s">
        <v>214</v>
      </c>
      <c r="B81" s="78" t="s">
        <v>193</v>
      </c>
      <c r="C81" s="104">
        <f t="shared" si="1"/>
        <v>0</v>
      </c>
      <c r="D81" s="109">
        <f>SUMIF(一般公共预算财政拨款基本支出明细表!A$8:A$41,一般公共预算财政拨款支出!A81,一般公共预算财政拨款基本支出明细表!C$8:CL$41)</f>
        <v>0</v>
      </c>
      <c r="E81" s="109">
        <f>SUMIF(一般公共预算财政拨款项目支出明细表!A$8:A$41,一般公共预算财政拨款支出!A81,一般公共预算财政拨款项目支出明细表!C$8:CL$41)</f>
        <v>0</v>
      </c>
    </row>
    <row r="82" spans="1:5">
      <c r="A82" s="77" t="s">
        <v>215</v>
      </c>
      <c r="B82" s="78" t="s">
        <v>110</v>
      </c>
      <c r="C82" s="104">
        <f t="shared" si="1"/>
        <v>0</v>
      </c>
      <c r="D82" s="109">
        <f>SUMIF(一般公共预算财政拨款基本支出明细表!A$8:A$41,一般公共预算财政拨款支出!A82,一般公共预算财政拨款基本支出明细表!C$8:CL$41)</f>
        <v>0</v>
      </c>
      <c r="E82" s="109">
        <f>SUMIF(一般公共预算财政拨款项目支出明细表!A$8:A$41,一般公共预算财政拨款支出!A82,一般公共预算财政拨款项目支出明细表!C$8:CL$41)</f>
        <v>0</v>
      </c>
    </row>
    <row r="83" spans="1:5">
      <c r="A83" s="77" t="s">
        <v>216</v>
      </c>
      <c r="B83" s="78" t="s">
        <v>217</v>
      </c>
      <c r="C83" s="104">
        <f t="shared" si="1"/>
        <v>0</v>
      </c>
      <c r="D83" s="109">
        <f>SUMIF(一般公共预算财政拨款基本支出明细表!A$8:A$41,一般公共预算财政拨款支出!A83,一般公共预算财政拨款基本支出明细表!C$8:CL$41)</f>
        <v>0</v>
      </c>
      <c r="E83" s="109">
        <f>SUMIF(一般公共预算财政拨款项目支出明细表!A$8:A$41,一般公共预算财政拨款支出!A83,一般公共预算财政拨款项目支出明细表!C$8:CL$41)</f>
        <v>0</v>
      </c>
    </row>
    <row r="84" spans="1:5" s="99" customFormat="1">
      <c r="A84" s="73" t="s">
        <v>218</v>
      </c>
      <c r="B84" s="74" t="s">
        <v>219</v>
      </c>
      <c r="C84" s="104">
        <f t="shared" si="1"/>
        <v>0</v>
      </c>
      <c r="D84" s="108">
        <f>SUM(D85:D92)</f>
        <v>0</v>
      </c>
      <c r="E84" s="108">
        <f>SUM(E85:E92)</f>
        <v>0</v>
      </c>
    </row>
    <row r="85" spans="1:5">
      <c r="A85" s="77" t="s">
        <v>220</v>
      </c>
      <c r="B85" s="78" t="s">
        <v>92</v>
      </c>
      <c r="C85" s="104">
        <f t="shared" si="1"/>
        <v>0</v>
      </c>
      <c r="D85" s="109">
        <f>SUMIF(一般公共预算财政拨款基本支出明细表!A$8:A$41,一般公共预算财政拨款支出!A85,一般公共预算财政拨款基本支出明细表!C$8:CL$41)</f>
        <v>0</v>
      </c>
      <c r="E85" s="109">
        <f>SUMIF(一般公共预算财政拨款项目支出明细表!A$8:A$41,一般公共预算财政拨款支出!A85,一般公共预算财政拨款项目支出明细表!C$8:CL$41)</f>
        <v>0</v>
      </c>
    </row>
    <row r="86" spans="1:5">
      <c r="A86" s="77" t="s">
        <v>221</v>
      </c>
      <c r="B86" s="78" t="s">
        <v>94</v>
      </c>
      <c r="C86" s="104">
        <f t="shared" si="1"/>
        <v>0</v>
      </c>
      <c r="D86" s="109">
        <f>SUMIF(一般公共预算财政拨款基本支出明细表!A$8:A$41,一般公共预算财政拨款支出!A86,一般公共预算财政拨款基本支出明细表!C$8:CL$41)</f>
        <v>0</v>
      </c>
      <c r="E86" s="109">
        <f>SUMIF(一般公共预算财政拨款项目支出明细表!A$8:A$41,一般公共预算财政拨款支出!A86,一般公共预算财政拨款项目支出明细表!C$8:CL$41)</f>
        <v>0</v>
      </c>
    </row>
    <row r="87" spans="1:5">
      <c r="A87" s="77" t="s">
        <v>222</v>
      </c>
      <c r="B87" s="78" t="s">
        <v>96</v>
      </c>
      <c r="C87" s="104">
        <f t="shared" si="1"/>
        <v>0</v>
      </c>
      <c r="D87" s="109">
        <f>SUMIF(一般公共预算财政拨款基本支出明细表!A$8:A$41,一般公共预算财政拨款支出!A87,一般公共预算财政拨款基本支出明细表!C$8:CL$41)</f>
        <v>0</v>
      </c>
      <c r="E87" s="109">
        <f>SUMIF(一般公共预算财政拨款项目支出明细表!A$8:A$41,一般公共预算财政拨款支出!A87,一般公共预算财政拨款项目支出明细表!C$8:CL$41)</f>
        <v>0</v>
      </c>
    </row>
    <row r="88" spans="1:5">
      <c r="A88" s="77" t="s">
        <v>223</v>
      </c>
      <c r="B88" s="78" t="s">
        <v>224</v>
      </c>
      <c r="C88" s="104">
        <f t="shared" si="1"/>
        <v>0</v>
      </c>
      <c r="D88" s="109">
        <f>SUMIF(一般公共预算财政拨款基本支出明细表!A$8:A$41,一般公共预算财政拨款支出!A88,一般公共预算财政拨款基本支出明细表!C$8:CL$41)</f>
        <v>0</v>
      </c>
      <c r="E88" s="109">
        <f>SUMIF(一般公共预算财政拨款项目支出明细表!A$8:A$41,一般公共预算财政拨款支出!A88,一般公共预算财政拨款项目支出明细表!C$8:CL$41)</f>
        <v>0</v>
      </c>
    </row>
    <row r="89" spans="1:5">
      <c r="A89" s="77" t="s">
        <v>225</v>
      </c>
      <c r="B89" s="78" t="s">
        <v>226</v>
      </c>
      <c r="C89" s="104">
        <f t="shared" si="1"/>
        <v>0</v>
      </c>
      <c r="D89" s="109">
        <f>SUMIF(一般公共预算财政拨款基本支出明细表!A$8:A$41,一般公共预算财政拨款支出!A89,一般公共预算财政拨款基本支出明细表!C$8:CL$41)</f>
        <v>0</v>
      </c>
      <c r="E89" s="109">
        <f>SUMIF(一般公共预算财政拨款项目支出明细表!A$8:A$41,一般公共预算财政拨款支出!A89,一般公共预算财政拨款项目支出明细表!C$8:CL$41)</f>
        <v>0</v>
      </c>
    </row>
    <row r="90" spans="1:5">
      <c r="A90" s="77" t="s">
        <v>227</v>
      </c>
      <c r="B90" s="78" t="s">
        <v>193</v>
      </c>
      <c r="C90" s="104">
        <f t="shared" si="1"/>
        <v>0</v>
      </c>
      <c r="D90" s="109">
        <f>SUMIF(一般公共预算财政拨款基本支出明细表!A$8:A$41,一般公共预算财政拨款支出!A90,一般公共预算财政拨款基本支出明细表!C$8:CL$41)</f>
        <v>0</v>
      </c>
      <c r="E90" s="109">
        <f>SUMIF(一般公共预算财政拨款项目支出明细表!A$8:A$41,一般公共预算财政拨款支出!A90,一般公共预算财政拨款项目支出明细表!C$8:CL$41)</f>
        <v>0</v>
      </c>
    </row>
    <row r="91" spans="1:5">
      <c r="A91" s="77" t="s">
        <v>228</v>
      </c>
      <c r="B91" s="78" t="s">
        <v>110</v>
      </c>
      <c r="C91" s="104">
        <f t="shared" si="1"/>
        <v>0</v>
      </c>
      <c r="D91" s="109">
        <f>SUMIF(一般公共预算财政拨款基本支出明细表!A$8:A$41,一般公共预算财政拨款支出!A91,一般公共预算财政拨款基本支出明细表!C$8:CL$41)</f>
        <v>0</v>
      </c>
      <c r="E91" s="109">
        <f>SUMIF(一般公共预算财政拨款项目支出明细表!A$8:A$41,一般公共预算财政拨款支出!A91,一般公共预算财政拨款项目支出明细表!C$8:CL$41)</f>
        <v>0</v>
      </c>
    </row>
    <row r="92" spans="1:5">
      <c r="A92" s="77" t="s">
        <v>229</v>
      </c>
      <c r="B92" s="78" t="s">
        <v>230</v>
      </c>
      <c r="C92" s="104">
        <f t="shared" si="1"/>
        <v>0</v>
      </c>
      <c r="D92" s="109">
        <f>SUMIF(一般公共预算财政拨款基本支出明细表!A$8:A$41,一般公共预算财政拨款支出!A92,一般公共预算财政拨款基本支出明细表!C$8:CL$41)</f>
        <v>0</v>
      </c>
      <c r="E92" s="109">
        <f>SUMIF(一般公共预算财政拨款项目支出明细表!A$8:A$41,一般公共预算财政拨款支出!A92,一般公共预算财政拨款项目支出明细表!C$8:CL$41)</f>
        <v>0</v>
      </c>
    </row>
    <row r="93" spans="1:5" s="99" customFormat="1">
      <c r="A93" s="73" t="s">
        <v>231</v>
      </c>
      <c r="B93" s="74" t="s">
        <v>232</v>
      </c>
      <c r="C93" s="104">
        <f t="shared" si="1"/>
        <v>0</v>
      </c>
      <c r="D93" s="108">
        <f>SUM(D94:D105)</f>
        <v>0</v>
      </c>
      <c r="E93" s="108">
        <f>SUM(E94:E105)</f>
        <v>0</v>
      </c>
    </row>
    <row r="94" spans="1:5">
      <c r="A94" s="77" t="s">
        <v>233</v>
      </c>
      <c r="B94" s="78" t="s">
        <v>92</v>
      </c>
      <c r="C94" s="104">
        <f t="shared" si="1"/>
        <v>0</v>
      </c>
      <c r="D94" s="109">
        <f>SUMIF(一般公共预算财政拨款基本支出明细表!A$8:A$41,一般公共预算财政拨款支出!A94,一般公共预算财政拨款基本支出明细表!C$8:CL$41)</f>
        <v>0</v>
      </c>
      <c r="E94" s="109">
        <f>SUMIF(一般公共预算财政拨款项目支出明细表!A$8:A$41,一般公共预算财政拨款支出!A94,一般公共预算财政拨款项目支出明细表!C$8:CL$41)</f>
        <v>0</v>
      </c>
    </row>
    <row r="95" spans="1:5">
      <c r="A95" s="77" t="s">
        <v>234</v>
      </c>
      <c r="B95" s="78" t="s">
        <v>94</v>
      </c>
      <c r="C95" s="104">
        <f t="shared" si="1"/>
        <v>0</v>
      </c>
      <c r="D95" s="109">
        <f>SUMIF(一般公共预算财政拨款基本支出明细表!A$8:A$41,一般公共预算财政拨款支出!A95,一般公共预算财政拨款基本支出明细表!C$8:CL$41)</f>
        <v>0</v>
      </c>
      <c r="E95" s="109">
        <f>SUMIF(一般公共预算财政拨款项目支出明细表!A$8:A$41,一般公共预算财政拨款支出!A95,一般公共预算财政拨款项目支出明细表!C$8:CL$41)</f>
        <v>0</v>
      </c>
    </row>
    <row r="96" spans="1:5">
      <c r="A96" s="77" t="s">
        <v>235</v>
      </c>
      <c r="B96" s="78" t="s">
        <v>96</v>
      </c>
      <c r="C96" s="104">
        <f t="shared" si="1"/>
        <v>0</v>
      </c>
      <c r="D96" s="109">
        <f>SUMIF(一般公共预算财政拨款基本支出明细表!A$8:A$41,一般公共预算财政拨款支出!A96,一般公共预算财政拨款基本支出明细表!C$8:CL$41)</f>
        <v>0</v>
      </c>
      <c r="E96" s="109">
        <f>SUMIF(一般公共预算财政拨款项目支出明细表!A$8:A$41,一般公共预算财政拨款支出!A96,一般公共预算财政拨款项目支出明细表!C$8:CL$41)</f>
        <v>0</v>
      </c>
    </row>
    <row r="97" spans="1:5">
      <c r="A97" s="77" t="s">
        <v>236</v>
      </c>
      <c r="B97" s="78" t="s">
        <v>237</v>
      </c>
      <c r="C97" s="104">
        <f t="shared" si="1"/>
        <v>0</v>
      </c>
      <c r="D97" s="109">
        <f>SUMIF(一般公共预算财政拨款基本支出明细表!A$8:A$41,一般公共预算财政拨款支出!A97,一般公共预算财政拨款基本支出明细表!C$8:CL$41)</f>
        <v>0</v>
      </c>
      <c r="E97" s="109">
        <f>SUMIF(一般公共预算财政拨款项目支出明细表!A$8:A$41,一般公共预算财政拨款支出!A97,一般公共预算财政拨款项目支出明细表!C$8:CL$41)</f>
        <v>0</v>
      </c>
    </row>
    <row r="98" spans="1:5">
      <c r="A98" s="77" t="s">
        <v>238</v>
      </c>
      <c r="B98" s="78" t="s">
        <v>239</v>
      </c>
      <c r="C98" s="104">
        <f t="shared" si="1"/>
        <v>0</v>
      </c>
      <c r="D98" s="109">
        <f>SUMIF(一般公共预算财政拨款基本支出明细表!A$8:A$41,一般公共预算财政拨款支出!A98,一般公共预算财政拨款基本支出明细表!C$8:CL$41)</f>
        <v>0</v>
      </c>
      <c r="E98" s="109">
        <f>SUMIF(一般公共预算财政拨款项目支出明细表!A$8:A$41,一般公共预算财政拨款支出!A98,一般公共预算财政拨款项目支出明细表!C$8:CL$41)</f>
        <v>0</v>
      </c>
    </row>
    <row r="99" spans="1:5">
      <c r="A99" s="77" t="s">
        <v>240</v>
      </c>
      <c r="B99" s="78" t="s">
        <v>193</v>
      </c>
      <c r="C99" s="104">
        <f t="shared" si="1"/>
        <v>0</v>
      </c>
      <c r="D99" s="109">
        <f>SUMIF(一般公共预算财政拨款基本支出明细表!A$8:A$41,一般公共预算财政拨款支出!A99,一般公共预算财政拨款基本支出明细表!C$8:CL$41)</f>
        <v>0</v>
      </c>
      <c r="E99" s="109">
        <f>SUMIF(一般公共预算财政拨款项目支出明细表!A$8:A$41,一般公共预算财政拨款支出!A99,一般公共预算财政拨款项目支出明细表!C$8:CL$41)</f>
        <v>0</v>
      </c>
    </row>
    <row r="100" spans="1:5">
      <c r="A100" s="77" t="s">
        <v>241</v>
      </c>
      <c r="B100" s="78" t="s">
        <v>242</v>
      </c>
      <c r="C100" s="104">
        <f t="shared" si="1"/>
        <v>0</v>
      </c>
      <c r="D100" s="109">
        <f>SUMIF(一般公共预算财政拨款基本支出明细表!A$8:A$41,一般公共预算财政拨款支出!A100,一般公共预算财政拨款基本支出明细表!C$8:CL$41)</f>
        <v>0</v>
      </c>
      <c r="E100" s="109">
        <f>SUMIF(一般公共预算财政拨款项目支出明细表!A$8:A$41,一般公共预算财政拨款支出!A100,一般公共预算财政拨款项目支出明细表!C$8:CL$41)</f>
        <v>0</v>
      </c>
    </row>
    <row r="101" spans="1:5">
      <c r="A101" s="77" t="s">
        <v>243</v>
      </c>
      <c r="B101" s="78" t="s">
        <v>244</v>
      </c>
      <c r="C101" s="104">
        <f t="shared" si="1"/>
        <v>0</v>
      </c>
      <c r="D101" s="109">
        <f>SUMIF(一般公共预算财政拨款基本支出明细表!A$8:A$41,一般公共预算财政拨款支出!A101,一般公共预算财政拨款基本支出明细表!C$8:CL$41)</f>
        <v>0</v>
      </c>
      <c r="E101" s="109">
        <f>SUMIF(一般公共预算财政拨款项目支出明细表!A$8:A$41,一般公共预算财政拨款支出!A101,一般公共预算财政拨款项目支出明细表!C$8:CL$41)</f>
        <v>0</v>
      </c>
    </row>
    <row r="102" spans="1:5">
      <c r="A102" s="77" t="s">
        <v>245</v>
      </c>
      <c r="B102" s="78" t="s">
        <v>246</v>
      </c>
      <c r="C102" s="104">
        <f t="shared" si="1"/>
        <v>0</v>
      </c>
      <c r="D102" s="109">
        <f>SUMIF(一般公共预算财政拨款基本支出明细表!A$8:A$41,一般公共预算财政拨款支出!A102,一般公共预算财政拨款基本支出明细表!C$8:CL$41)</f>
        <v>0</v>
      </c>
      <c r="E102" s="109">
        <f>SUMIF(一般公共预算财政拨款项目支出明细表!A$8:A$41,一般公共预算财政拨款支出!A102,一般公共预算财政拨款项目支出明细表!C$8:CL$41)</f>
        <v>0</v>
      </c>
    </row>
    <row r="103" spans="1:5">
      <c r="A103" s="77" t="s">
        <v>247</v>
      </c>
      <c r="B103" s="78" t="s">
        <v>248</v>
      </c>
      <c r="C103" s="104">
        <f t="shared" si="1"/>
        <v>0</v>
      </c>
      <c r="D103" s="109">
        <f>SUMIF(一般公共预算财政拨款基本支出明细表!A$8:A$41,一般公共预算财政拨款支出!A103,一般公共预算财政拨款基本支出明细表!C$8:CL$41)</f>
        <v>0</v>
      </c>
      <c r="E103" s="109">
        <f>SUMIF(一般公共预算财政拨款项目支出明细表!A$8:A$41,一般公共预算财政拨款支出!A103,一般公共预算财政拨款项目支出明细表!C$8:CL$41)</f>
        <v>0</v>
      </c>
    </row>
    <row r="104" spans="1:5">
      <c r="A104" s="77" t="s">
        <v>249</v>
      </c>
      <c r="B104" s="78" t="s">
        <v>110</v>
      </c>
      <c r="C104" s="104">
        <f t="shared" si="1"/>
        <v>0</v>
      </c>
      <c r="D104" s="109">
        <f>SUMIF(一般公共预算财政拨款基本支出明细表!A$8:A$41,一般公共预算财政拨款支出!A104,一般公共预算财政拨款基本支出明细表!C$8:CL$41)</f>
        <v>0</v>
      </c>
      <c r="E104" s="109">
        <f>SUMIF(一般公共预算财政拨款项目支出明细表!A$8:A$41,一般公共预算财政拨款支出!A104,一般公共预算财政拨款项目支出明细表!C$8:CL$41)</f>
        <v>0</v>
      </c>
    </row>
    <row r="105" spans="1:5">
      <c r="A105" s="77" t="s">
        <v>250</v>
      </c>
      <c r="B105" s="78" t="s">
        <v>251</v>
      </c>
      <c r="C105" s="104">
        <f t="shared" si="1"/>
        <v>0</v>
      </c>
      <c r="D105" s="109">
        <f>SUMIF(一般公共预算财政拨款基本支出明细表!A$8:A$41,一般公共预算财政拨款支出!A105,一般公共预算财政拨款基本支出明细表!C$8:CL$41)</f>
        <v>0</v>
      </c>
      <c r="E105" s="109">
        <f>SUMIF(一般公共预算财政拨款项目支出明细表!A$8:A$41,一般公共预算财政拨款支出!A105,一般公共预算财政拨款项目支出明细表!C$8:CL$41)</f>
        <v>0</v>
      </c>
    </row>
    <row r="106" spans="1:5" s="99" customFormat="1">
      <c r="A106" s="73" t="s">
        <v>252</v>
      </c>
      <c r="B106" s="74" t="s">
        <v>253</v>
      </c>
      <c r="C106" s="104">
        <f t="shared" si="1"/>
        <v>0</v>
      </c>
      <c r="D106" s="108">
        <f>SUM(D107:D115)</f>
        <v>0</v>
      </c>
      <c r="E106" s="108">
        <f>SUM(E107:E115)</f>
        <v>0</v>
      </c>
    </row>
    <row r="107" spans="1:5">
      <c r="A107" s="77" t="s">
        <v>254</v>
      </c>
      <c r="B107" s="78" t="s">
        <v>92</v>
      </c>
      <c r="C107" s="104">
        <f t="shared" si="1"/>
        <v>0</v>
      </c>
      <c r="D107" s="109">
        <f>SUMIF(一般公共预算财政拨款基本支出明细表!A$8:A$41,一般公共预算财政拨款支出!A107,一般公共预算财政拨款基本支出明细表!C$8:CL$41)</f>
        <v>0</v>
      </c>
      <c r="E107" s="109">
        <f>SUMIF(一般公共预算财政拨款项目支出明细表!A$8:A$41,一般公共预算财政拨款支出!A107,一般公共预算财政拨款项目支出明细表!C$8:CL$41)</f>
        <v>0</v>
      </c>
    </row>
    <row r="108" spans="1:5">
      <c r="A108" s="77" t="s">
        <v>255</v>
      </c>
      <c r="B108" s="78" t="s">
        <v>94</v>
      </c>
      <c r="C108" s="104">
        <f t="shared" si="1"/>
        <v>0</v>
      </c>
      <c r="D108" s="109">
        <f>SUMIF(一般公共预算财政拨款基本支出明细表!A$8:A$41,一般公共预算财政拨款支出!A108,一般公共预算财政拨款基本支出明细表!C$8:CL$41)</f>
        <v>0</v>
      </c>
      <c r="E108" s="109">
        <f>SUMIF(一般公共预算财政拨款项目支出明细表!A$8:A$41,一般公共预算财政拨款支出!A108,一般公共预算财政拨款项目支出明细表!C$8:CL$41)</f>
        <v>0</v>
      </c>
    </row>
    <row r="109" spans="1:5">
      <c r="A109" s="77" t="s">
        <v>256</v>
      </c>
      <c r="B109" s="78" t="s">
        <v>96</v>
      </c>
      <c r="C109" s="104">
        <f t="shared" si="1"/>
        <v>0</v>
      </c>
      <c r="D109" s="109">
        <f>SUMIF(一般公共预算财政拨款基本支出明细表!A$8:A$41,一般公共预算财政拨款支出!A109,一般公共预算财政拨款基本支出明细表!C$8:CL$41)</f>
        <v>0</v>
      </c>
      <c r="E109" s="109">
        <f>SUMIF(一般公共预算财政拨款项目支出明细表!A$8:A$41,一般公共预算财政拨款支出!A109,一般公共预算财政拨款项目支出明细表!C$8:CL$41)</f>
        <v>0</v>
      </c>
    </row>
    <row r="110" spans="1:5">
      <c r="A110" s="77" t="s">
        <v>257</v>
      </c>
      <c r="B110" s="78" t="s">
        <v>258</v>
      </c>
      <c r="C110" s="104">
        <f t="shared" si="1"/>
        <v>0</v>
      </c>
      <c r="D110" s="109">
        <f>SUMIF(一般公共预算财政拨款基本支出明细表!A$8:A$41,一般公共预算财政拨款支出!A110,一般公共预算财政拨款基本支出明细表!C$8:CL$41)</f>
        <v>0</v>
      </c>
      <c r="E110" s="109">
        <f>SUMIF(一般公共预算财政拨款项目支出明细表!A$8:A$41,一般公共预算财政拨款支出!A110,一般公共预算财政拨款项目支出明细表!C$8:CL$41)</f>
        <v>0</v>
      </c>
    </row>
    <row r="111" spans="1:5">
      <c r="A111" s="77" t="s">
        <v>259</v>
      </c>
      <c r="B111" s="78" t="s">
        <v>260</v>
      </c>
      <c r="C111" s="104">
        <f t="shared" si="1"/>
        <v>0</v>
      </c>
      <c r="D111" s="109">
        <f>SUMIF(一般公共预算财政拨款基本支出明细表!A$8:A$41,一般公共预算财政拨款支出!A111,一般公共预算财政拨款基本支出明细表!C$8:CL$41)</f>
        <v>0</v>
      </c>
      <c r="E111" s="109">
        <f>SUMIF(一般公共预算财政拨款项目支出明细表!A$8:A$41,一般公共预算财政拨款支出!A111,一般公共预算财政拨款项目支出明细表!C$8:CL$41)</f>
        <v>0</v>
      </c>
    </row>
    <row r="112" spans="1:5">
      <c r="A112" s="77" t="s">
        <v>261</v>
      </c>
      <c r="B112" s="78" t="s">
        <v>262</v>
      </c>
      <c r="C112" s="104">
        <f t="shared" si="1"/>
        <v>0</v>
      </c>
      <c r="D112" s="109">
        <f>SUMIF(一般公共预算财政拨款基本支出明细表!A$8:A$41,一般公共预算财政拨款支出!A112,一般公共预算财政拨款基本支出明细表!C$8:CL$41)</f>
        <v>0</v>
      </c>
      <c r="E112" s="109">
        <f>SUMIF(一般公共预算财政拨款项目支出明细表!A$8:A$41,一般公共预算财政拨款支出!A112,一般公共预算财政拨款项目支出明细表!C$8:CL$41)</f>
        <v>0</v>
      </c>
    </row>
    <row r="113" spans="1:5">
      <c r="A113" s="77" t="s">
        <v>263</v>
      </c>
      <c r="B113" s="78" t="s">
        <v>264</v>
      </c>
      <c r="C113" s="104">
        <f t="shared" si="1"/>
        <v>0</v>
      </c>
      <c r="D113" s="109">
        <f>SUMIF(一般公共预算财政拨款基本支出明细表!A$8:A$41,一般公共预算财政拨款支出!A113,一般公共预算财政拨款基本支出明细表!C$8:CL$41)</f>
        <v>0</v>
      </c>
      <c r="E113" s="109">
        <f>SUMIF(一般公共预算财政拨款项目支出明细表!A$8:A$41,一般公共预算财政拨款支出!A113,一般公共预算财政拨款项目支出明细表!C$8:CL$41)</f>
        <v>0</v>
      </c>
    </row>
    <row r="114" spans="1:5">
      <c r="A114" s="77" t="s">
        <v>265</v>
      </c>
      <c r="B114" s="78" t="s">
        <v>110</v>
      </c>
      <c r="C114" s="104">
        <f t="shared" si="1"/>
        <v>0</v>
      </c>
      <c r="D114" s="109">
        <f>SUMIF(一般公共预算财政拨款基本支出明细表!A$8:A$41,一般公共预算财政拨款支出!A114,一般公共预算财政拨款基本支出明细表!C$8:CL$41)</f>
        <v>0</v>
      </c>
      <c r="E114" s="109">
        <f>SUMIF(一般公共预算财政拨款项目支出明细表!A$8:A$41,一般公共预算财政拨款支出!A114,一般公共预算财政拨款项目支出明细表!C$8:CL$41)</f>
        <v>0</v>
      </c>
    </row>
    <row r="115" spans="1:5">
      <c r="A115" s="77" t="s">
        <v>266</v>
      </c>
      <c r="B115" s="78" t="s">
        <v>267</v>
      </c>
      <c r="C115" s="104">
        <f t="shared" si="1"/>
        <v>0</v>
      </c>
      <c r="D115" s="109">
        <f>SUMIF(一般公共预算财政拨款基本支出明细表!A$8:A$41,一般公共预算财政拨款支出!A115,一般公共预算财政拨款基本支出明细表!C$8:CL$41)</f>
        <v>0</v>
      </c>
      <c r="E115" s="109">
        <f>SUMIF(一般公共预算财政拨款项目支出明细表!A$8:A$41,一般公共预算财政拨款支出!A115,一般公共预算财政拨款项目支出明细表!C$8:CL$41)</f>
        <v>0</v>
      </c>
    </row>
    <row r="116" spans="1:5" s="99" customFormat="1">
      <c r="A116" s="73" t="s">
        <v>268</v>
      </c>
      <c r="B116" s="74" t="s">
        <v>269</v>
      </c>
      <c r="C116" s="104">
        <f t="shared" si="1"/>
        <v>436.37179999999995</v>
      </c>
      <c r="D116" s="108">
        <f>SUM(D117:D124)</f>
        <v>436.37179999999995</v>
      </c>
      <c r="E116" s="108">
        <f>SUM(E117:E124)</f>
        <v>0</v>
      </c>
    </row>
    <row r="117" spans="1:5">
      <c r="A117" s="77" t="s">
        <v>270</v>
      </c>
      <c r="B117" s="78" t="s">
        <v>92</v>
      </c>
      <c r="C117" s="104">
        <f t="shared" si="1"/>
        <v>420.37179999999995</v>
      </c>
      <c r="D117" s="109">
        <f>SUMIF(一般公共预算财政拨款基本支出明细表!A$8:A$41,一般公共预算财政拨款支出!A117,一般公共预算财政拨款基本支出明细表!C$8:CL$41)</f>
        <v>420.37179999999995</v>
      </c>
      <c r="E117" s="109">
        <f>SUMIF(一般公共预算财政拨款项目支出明细表!A$8:A$41,一般公共预算财政拨款支出!A117,一般公共预算财政拨款项目支出明细表!C$8:CL$41)</f>
        <v>0</v>
      </c>
    </row>
    <row r="118" spans="1:5">
      <c r="A118" s="77" t="s">
        <v>271</v>
      </c>
      <c r="B118" s="78" t="s">
        <v>94</v>
      </c>
      <c r="C118" s="104">
        <f t="shared" si="1"/>
        <v>0</v>
      </c>
      <c r="D118" s="109">
        <f>SUMIF(一般公共预算财政拨款基本支出明细表!A$8:A$41,一般公共预算财政拨款支出!A118,一般公共预算财政拨款基本支出明细表!C$8:CL$41)</f>
        <v>0</v>
      </c>
      <c r="E118" s="109">
        <f>SUMIF(一般公共预算财政拨款项目支出明细表!A$8:A$41,一般公共预算财政拨款支出!A118,一般公共预算财政拨款项目支出明细表!C$8:CL$41)</f>
        <v>0</v>
      </c>
    </row>
    <row r="119" spans="1:5">
      <c r="A119" s="77" t="s">
        <v>272</v>
      </c>
      <c r="B119" s="78" t="s">
        <v>96</v>
      </c>
      <c r="C119" s="104">
        <f t="shared" si="1"/>
        <v>0</v>
      </c>
      <c r="D119" s="109">
        <f>SUMIF(一般公共预算财政拨款基本支出明细表!A$8:A$41,一般公共预算财政拨款支出!A119,一般公共预算财政拨款基本支出明细表!C$8:CL$41)</f>
        <v>0</v>
      </c>
      <c r="E119" s="109">
        <f>SUMIF(一般公共预算财政拨款项目支出明细表!A$8:A$41,一般公共预算财政拨款支出!A119,一般公共预算财政拨款项目支出明细表!C$8:CL$41)</f>
        <v>0</v>
      </c>
    </row>
    <row r="120" spans="1:5">
      <c r="A120" s="77" t="s">
        <v>273</v>
      </c>
      <c r="B120" s="78" t="s">
        <v>274</v>
      </c>
      <c r="C120" s="104">
        <f t="shared" si="1"/>
        <v>0</v>
      </c>
      <c r="D120" s="109">
        <f>SUMIF(一般公共预算财政拨款基本支出明细表!A$8:A$41,一般公共预算财政拨款支出!A120,一般公共预算财政拨款基本支出明细表!C$8:CL$41)</f>
        <v>0</v>
      </c>
      <c r="E120" s="109">
        <f>SUMIF(一般公共预算财政拨款项目支出明细表!A$8:A$41,一般公共预算财政拨款支出!A120,一般公共预算财政拨款项目支出明细表!C$8:CL$41)</f>
        <v>0</v>
      </c>
    </row>
    <row r="121" spans="1:5">
      <c r="A121" s="77" t="s">
        <v>275</v>
      </c>
      <c r="B121" s="78" t="s">
        <v>276</v>
      </c>
      <c r="C121" s="104">
        <f t="shared" si="1"/>
        <v>0</v>
      </c>
      <c r="D121" s="109">
        <f>SUMIF(一般公共预算财政拨款基本支出明细表!A$8:A$41,一般公共预算财政拨款支出!A121,一般公共预算财政拨款基本支出明细表!C$8:CL$41)</f>
        <v>0</v>
      </c>
      <c r="E121" s="109">
        <f>SUMIF(一般公共预算财政拨款项目支出明细表!A$8:A$41,一般公共预算财政拨款支出!A121,一般公共预算财政拨款项目支出明细表!C$8:CL$41)</f>
        <v>0</v>
      </c>
    </row>
    <row r="122" spans="1:5">
      <c r="A122" s="77" t="s">
        <v>277</v>
      </c>
      <c r="B122" s="78" t="s">
        <v>278</v>
      </c>
      <c r="C122" s="104">
        <f t="shared" si="1"/>
        <v>0</v>
      </c>
      <c r="D122" s="109">
        <f>SUMIF(一般公共预算财政拨款基本支出明细表!A$8:A$41,一般公共预算财政拨款支出!A122,一般公共预算财政拨款基本支出明细表!C$8:CL$41)</f>
        <v>0</v>
      </c>
      <c r="E122" s="109">
        <f>SUMIF(一般公共预算财政拨款项目支出明细表!A$8:A$41,一般公共预算财政拨款支出!A122,一般公共预算财政拨款项目支出明细表!C$8:CL$41)</f>
        <v>0</v>
      </c>
    </row>
    <row r="123" spans="1:5">
      <c r="A123" s="77" t="s">
        <v>279</v>
      </c>
      <c r="B123" s="78" t="s">
        <v>110</v>
      </c>
      <c r="C123" s="104">
        <f t="shared" si="1"/>
        <v>0</v>
      </c>
      <c r="D123" s="109">
        <f>SUMIF(一般公共预算财政拨款基本支出明细表!A$8:A$41,一般公共预算财政拨款支出!A123,一般公共预算财政拨款基本支出明细表!C$8:CL$41)</f>
        <v>0</v>
      </c>
      <c r="E123" s="109">
        <f>SUMIF(一般公共预算财政拨款项目支出明细表!A$8:A$41,一般公共预算财政拨款支出!A123,一般公共预算财政拨款项目支出明细表!C$8:CL$41)</f>
        <v>0</v>
      </c>
    </row>
    <row r="124" spans="1:5">
      <c r="A124" s="77" t="s">
        <v>280</v>
      </c>
      <c r="B124" s="78" t="s">
        <v>281</v>
      </c>
      <c r="C124" s="104">
        <f t="shared" si="1"/>
        <v>16</v>
      </c>
      <c r="D124" s="109">
        <f>SUMIF(一般公共预算财政拨款基本支出明细表!A$8:A$41,一般公共预算财政拨款支出!A124,一般公共预算财政拨款基本支出明细表!C$8:CL$41)</f>
        <v>16</v>
      </c>
      <c r="E124" s="109">
        <f>SUMIF(一般公共预算财政拨款项目支出明细表!A$8:A$41,一般公共预算财政拨款支出!A124,一般公共预算财政拨款项目支出明细表!C$8:CL$41)</f>
        <v>0</v>
      </c>
    </row>
    <row r="125" spans="1:5" s="99" customFormat="1">
      <c r="A125" s="73" t="s">
        <v>282</v>
      </c>
      <c r="B125" s="74" t="s">
        <v>283</v>
      </c>
      <c r="C125" s="104">
        <f t="shared" si="1"/>
        <v>0</v>
      </c>
      <c r="D125" s="108">
        <f>SUM(D126:D135)</f>
        <v>0</v>
      </c>
      <c r="E125" s="108">
        <f>SUM(E126:E135)</f>
        <v>0</v>
      </c>
    </row>
    <row r="126" spans="1:5">
      <c r="A126" s="77" t="s">
        <v>284</v>
      </c>
      <c r="B126" s="78" t="s">
        <v>92</v>
      </c>
      <c r="C126" s="104">
        <f t="shared" si="1"/>
        <v>0</v>
      </c>
      <c r="D126" s="109">
        <f>SUMIF(一般公共预算财政拨款基本支出明细表!A$8:A$41,一般公共预算财政拨款支出!A126,一般公共预算财政拨款基本支出明细表!C$8:CL$41)</f>
        <v>0</v>
      </c>
      <c r="E126" s="109">
        <f>SUMIF(一般公共预算财政拨款项目支出明细表!A$8:A$41,一般公共预算财政拨款支出!A126,一般公共预算财政拨款项目支出明细表!C$8:CL$41)</f>
        <v>0</v>
      </c>
    </row>
    <row r="127" spans="1:5">
      <c r="A127" s="77" t="s">
        <v>285</v>
      </c>
      <c r="B127" s="78" t="s">
        <v>94</v>
      </c>
      <c r="C127" s="104">
        <f t="shared" si="1"/>
        <v>0</v>
      </c>
      <c r="D127" s="109">
        <f>SUMIF(一般公共预算财政拨款基本支出明细表!A$8:A$41,一般公共预算财政拨款支出!A127,一般公共预算财政拨款基本支出明细表!C$8:CL$41)</f>
        <v>0</v>
      </c>
      <c r="E127" s="109">
        <f>SUMIF(一般公共预算财政拨款项目支出明细表!A$8:A$41,一般公共预算财政拨款支出!A127,一般公共预算财政拨款项目支出明细表!C$8:CL$41)</f>
        <v>0</v>
      </c>
    </row>
    <row r="128" spans="1:5">
      <c r="A128" s="77" t="s">
        <v>286</v>
      </c>
      <c r="B128" s="78" t="s">
        <v>96</v>
      </c>
      <c r="C128" s="104">
        <f t="shared" si="1"/>
        <v>0</v>
      </c>
      <c r="D128" s="109">
        <f>SUMIF(一般公共预算财政拨款基本支出明细表!A$8:A$41,一般公共预算财政拨款支出!A128,一般公共预算财政拨款基本支出明细表!C$8:CL$41)</f>
        <v>0</v>
      </c>
      <c r="E128" s="109">
        <f>SUMIF(一般公共预算财政拨款项目支出明细表!A$8:A$41,一般公共预算财政拨款支出!A128,一般公共预算财政拨款项目支出明细表!C$8:CL$41)</f>
        <v>0</v>
      </c>
    </row>
    <row r="129" spans="1:5">
      <c r="A129" s="77" t="s">
        <v>287</v>
      </c>
      <c r="B129" s="78" t="s">
        <v>288</v>
      </c>
      <c r="C129" s="104">
        <f t="shared" si="1"/>
        <v>0</v>
      </c>
      <c r="D129" s="109">
        <f>SUMIF(一般公共预算财政拨款基本支出明细表!A$8:A$41,一般公共预算财政拨款支出!A129,一般公共预算财政拨款基本支出明细表!C$8:CL$41)</f>
        <v>0</v>
      </c>
      <c r="E129" s="109">
        <f>SUMIF(一般公共预算财政拨款项目支出明细表!A$8:A$41,一般公共预算财政拨款支出!A129,一般公共预算财政拨款项目支出明细表!C$8:CL$41)</f>
        <v>0</v>
      </c>
    </row>
    <row r="130" spans="1:5">
      <c r="A130" s="77" t="s">
        <v>289</v>
      </c>
      <c r="B130" s="78" t="s">
        <v>290</v>
      </c>
      <c r="C130" s="104">
        <f t="shared" si="1"/>
        <v>0</v>
      </c>
      <c r="D130" s="109">
        <f>SUMIF(一般公共预算财政拨款基本支出明细表!A$8:A$41,一般公共预算财政拨款支出!A130,一般公共预算财政拨款基本支出明细表!C$8:CL$41)</f>
        <v>0</v>
      </c>
      <c r="E130" s="109">
        <f>SUMIF(一般公共预算财政拨款项目支出明细表!A$8:A$41,一般公共预算财政拨款支出!A130,一般公共预算财政拨款项目支出明细表!C$8:CL$41)</f>
        <v>0</v>
      </c>
    </row>
    <row r="131" spans="1:5">
      <c r="A131" s="77" t="s">
        <v>291</v>
      </c>
      <c r="B131" s="78" t="s">
        <v>292</v>
      </c>
      <c r="C131" s="104">
        <f t="shared" si="1"/>
        <v>0</v>
      </c>
      <c r="D131" s="109">
        <f>SUMIF(一般公共预算财政拨款基本支出明细表!A$8:A$41,一般公共预算财政拨款支出!A131,一般公共预算财政拨款基本支出明细表!C$8:CL$41)</f>
        <v>0</v>
      </c>
      <c r="E131" s="109">
        <f>SUMIF(一般公共预算财政拨款项目支出明细表!A$8:A$41,一般公共预算财政拨款支出!A131,一般公共预算财政拨款项目支出明细表!C$8:CL$41)</f>
        <v>0</v>
      </c>
    </row>
    <row r="132" spans="1:5">
      <c r="A132" s="77" t="s">
        <v>293</v>
      </c>
      <c r="B132" s="78" t="s">
        <v>294</v>
      </c>
      <c r="C132" s="104">
        <f t="shared" si="1"/>
        <v>0</v>
      </c>
      <c r="D132" s="109">
        <f>SUMIF(一般公共预算财政拨款基本支出明细表!A$8:A$41,一般公共预算财政拨款支出!A132,一般公共预算财政拨款基本支出明细表!C$8:CL$41)</f>
        <v>0</v>
      </c>
      <c r="E132" s="109">
        <f>SUMIF(一般公共预算财政拨款项目支出明细表!A$8:A$41,一般公共预算财政拨款支出!A132,一般公共预算财政拨款项目支出明细表!C$8:CL$41)</f>
        <v>0</v>
      </c>
    </row>
    <row r="133" spans="1:5">
      <c r="A133" s="77" t="s">
        <v>295</v>
      </c>
      <c r="B133" s="78" t="s">
        <v>296</v>
      </c>
      <c r="C133" s="104">
        <f t="shared" si="1"/>
        <v>0</v>
      </c>
      <c r="D133" s="109">
        <f>SUMIF(一般公共预算财政拨款基本支出明细表!A$8:A$41,一般公共预算财政拨款支出!A133,一般公共预算财政拨款基本支出明细表!C$8:CL$41)</f>
        <v>0</v>
      </c>
      <c r="E133" s="109">
        <f>SUMIF(一般公共预算财政拨款项目支出明细表!A$8:A$41,一般公共预算财政拨款支出!A133,一般公共预算财政拨款项目支出明细表!C$8:CL$41)</f>
        <v>0</v>
      </c>
    </row>
    <row r="134" spans="1:5">
      <c r="A134" s="77" t="s">
        <v>297</v>
      </c>
      <c r="B134" s="78" t="s">
        <v>110</v>
      </c>
      <c r="C134" s="104">
        <f t="shared" ref="C134:C197" si="2">D134+E134</f>
        <v>0</v>
      </c>
      <c r="D134" s="109">
        <f>SUMIF(一般公共预算财政拨款基本支出明细表!A$8:A$41,一般公共预算财政拨款支出!A134,一般公共预算财政拨款基本支出明细表!C$8:CL$41)</f>
        <v>0</v>
      </c>
      <c r="E134" s="109">
        <f>SUMIF(一般公共预算财政拨款项目支出明细表!A$8:A$41,一般公共预算财政拨款支出!A134,一般公共预算财政拨款项目支出明细表!C$8:CL$41)</f>
        <v>0</v>
      </c>
    </row>
    <row r="135" spans="1:5">
      <c r="A135" s="77" t="s">
        <v>298</v>
      </c>
      <c r="B135" s="78" t="s">
        <v>299</v>
      </c>
      <c r="C135" s="104">
        <f t="shared" si="2"/>
        <v>0</v>
      </c>
      <c r="D135" s="109">
        <f>SUMIF(一般公共预算财政拨款基本支出明细表!A$8:A$41,一般公共预算财政拨款支出!A135,一般公共预算财政拨款基本支出明细表!C$8:CL$41)</f>
        <v>0</v>
      </c>
      <c r="E135" s="109">
        <f>SUMIF(一般公共预算财政拨款项目支出明细表!A$8:A$41,一般公共预算财政拨款支出!A135,一般公共预算财政拨款项目支出明细表!C$8:CL$41)</f>
        <v>0</v>
      </c>
    </row>
    <row r="136" spans="1:5" s="99" customFormat="1">
      <c r="A136" s="73" t="s">
        <v>300</v>
      </c>
      <c r="B136" s="74" t="s">
        <v>301</v>
      </c>
      <c r="C136" s="104">
        <f t="shared" si="2"/>
        <v>0</v>
      </c>
      <c r="D136" s="108">
        <f>SUM(D137:D148)</f>
        <v>0</v>
      </c>
      <c r="E136" s="108">
        <f>SUM(E137:E148)</f>
        <v>0</v>
      </c>
    </row>
    <row r="137" spans="1:5">
      <c r="A137" s="77" t="s">
        <v>302</v>
      </c>
      <c r="B137" s="78" t="s">
        <v>92</v>
      </c>
      <c r="C137" s="104">
        <f t="shared" si="2"/>
        <v>0</v>
      </c>
      <c r="D137" s="109">
        <f>SUMIF(一般公共预算财政拨款基本支出明细表!A$8:A$41,一般公共预算财政拨款支出!A137,一般公共预算财政拨款基本支出明细表!C$8:CL$41)</f>
        <v>0</v>
      </c>
      <c r="E137" s="109">
        <f>SUMIF(一般公共预算财政拨款项目支出明细表!A$8:A$41,一般公共预算财政拨款支出!A137,一般公共预算财政拨款项目支出明细表!C$8:CL$41)</f>
        <v>0</v>
      </c>
    </row>
    <row r="138" spans="1:5">
      <c r="A138" s="77" t="s">
        <v>303</v>
      </c>
      <c r="B138" s="78" t="s">
        <v>94</v>
      </c>
      <c r="C138" s="104">
        <f t="shared" si="2"/>
        <v>0</v>
      </c>
      <c r="D138" s="109">
        <f>SUMIF(一般公共预算财政拨款基本支出明细表!A$8:A$41,一般公共预算财政拨款支出!A138,一般公共预算财政拨款基本支出明细表!C$8:CL$41)</f>
        <v>0</v>
      </c>
      <c r="E138" s="109">
        <f>SUMIF(一般公共预算财政拨款项目支出明细表!A$8:A$41,一般公共预算财政拨款支出!A138,一般公共预算财政拨款项目支出明细表!C$8:CL$41)</f>
        <v>0</v>
      </c>
    </row>
    <row r="139" spans="1:5">
      <c r="A139" s="77" t="s">
        <v>304</v>
      </c>
      <c r="B139" s="78" t="s">
        <v>96</v>
      </c>
      <c r="C139" s="104">
        <f t="shared" si="2"/>
        <v>0</v>
      </c>
      <c r="D139" s="109">
        <f>SUMIF(一般公共预算财政拨款基本支出明细表!A$8:A$41,一般公共预算财政拨款支出!A139,一般公共预算财政拨款基本支出明细表!C$8:CL$41)</f>
        <v>0</v>
      </c>
      <c r="E139" s="109">
        <f>SUMIF(一般公共预算财政拨款项目支出明细表!A$8:A$41,一般公共预算财政拨款支出!A139,一般公共预算财政拨款项目支出明细表!C$8:CL$41)</f>
        <v>0</v>
      </c>
    </row>
    <row r="140" spans="1:5">
      <c r="A140" s="77" t="s">
        <v>305</v>
      </c>
      <c r="B140" s="78" t="s">
        <v>306</v>
      </c>
      <c r="C140" s="104">
        <f t="shared" si="2"/>
        <v>0</v>
      </c>
      <c r="D140" s="109">
        <f>SUMIF(一般公共预算财政拨款基本支出明细表!A$8:A$41,一般公共预算财政拨款支出!A140,一般公共预算财政拨款基本支出明细表!C$8:CL$41)</f>
        <v>0</v>
      </c>
      <c r="E140" s="109">
        <f>SUMIF(一般公共预算财政拨款项目支出明细表!A$8:A$41,一般公共预算财政拨款支出!A140,一般公共预算财政拨款项目支出明细表!C$8:CL$41)</f>
        <v>0</v>
      </c>
    </row>
    <row r="141" spans="1:5">
      <c r="A141" s="77" t="s">
        <v>307</v>
      </c>
      <c r="B141" s="78" t="s">
        <v>308</v>
      </c>
      <c r="C141" s="104">
        <f t="shared" si="2"/>
        <v>0</v>
      </c>
      <c r="D141" s="109">
        <f>SUMIF(一般公共预算财政拨款基本支出明细表!A$8:A$41,一般公共预算财政拨款支出!A141,一般公共预算财政拨款基本支出明细表!C$8:CL$41)</f>
        <v>0</v>
      </c>
      <c r="E141" s="109">
        <f>SUMIF(一般公共预算财政拨款项目支出明细表!A$8:A$41,一般公共预算财政拨款支出!A141,一般公共预算财政拨款项目支出明细表!C$8:CL$41)</f>
        <v>0</v>
      </c>
    </row>
    <row r="142" spans="1:5">
      <c r="A142" s="77" t="s">
        <v>309</v>
      </c>
      <c r="B142" s="78" t="s">
        <v>310</v>
      </c>
      <c r="C142" s="104">
        <f t="shared" si="2"/>
        <v>0</v>
      </c>
      <c r="D142" s="109">
        <f>SUMIF(一般公共预算财政拨款基本支出明细表!A$8:A$41,一般公共预算财政拨款支出!A142,一般公共预算财政拨款基本支出明细表!C$8:CL$41)</f>
        <v>0</v>
      </c>
      <c r="E142" s="109">
        <f>SUMIF(一般公共预算财政拨款项目支出明细表!A$8:A$41,一般公共预算财政拨款支出!A142,一般公共预算财政拨款项目支出明细表!C$8:CL$41)</f>
        <v>0</v>
      </c>
    </row>
    <row r="143" spans="1:5">
      <c r="A143" s="77" t="s">
        <v>311</v>
      </c>
      <c r="B143" s="78" t="s">
        <v>312</v>
      </c>
      <c r="C143" s="104">
        <f t="shared" si="2"/>
        <v>0</v>
      </c>
      <c r="D143" s="109">
        <f>SUMIF(一般公共预算财政拨款基本支出明细表!A$8:A$41,一般公共预算财政拨款支出!A143,一般公共预算财政拨款基本支出明细表!C$8:CL$41)</f>
        <v>0</v>
      </c>
      <c r="E143" s="109">
        <f>SUMIF(一般公共预算财政拨款项目支出明细表!A$8:A$41,一般公共预算财政拨款支出!A143,一般公共预算财政拨款项目支出明细表!C$8:CL$41)</f>
        <v>0</v>
      </c>
    </row>
    <row r="144" spans="1:5">
      <c r="A144" s="77" t="s">
        <v>313</v>
      </c>
      <c r="B144" s="78" t="s">
        <v>314</v>
      </c>
      <c r="C144" s="104">
        <f t="shared" si="2"/>
        <v>0</v>
      </c>
      <c r="D144" s="109">
        <f>SUMIF(一般公共预算财政拨款基本支出明细表!A$8:A$41,一般公共预算财政拨款支出!A144,一般公共预算财政拨款基本支出明细表!C$8:CL$41)</f>
        <v>0</v>
      </c>
      <c r="E144" s="109">
        <f>SUMIF(一般公共预算财政拨款项目支出明细表!A$8:A$41,一般公共预算财政拨款支出!A144,一般公共预算财政拨款项目支出明细表!C$8:CL$41)</f>
        <v>0</v>
      </c>
    </row>
    <row r="145" spans="1:5">
      <c r="A145" s="77" t="s">
        <v>315</v>
      </c>
      <c r="B145" s="78" t="s">
        <v>316</v>
      </c>
      <c r="C145" s="104">
        <f t="shared" si="2"/>
        <v>0</v>
      </c>
      <c r="D145" s="109">
        <f>SUMIF(一般公共预算财政拨款基本支出明细表!A$8:A$41,一般公共预算财政拨款支出!A145,一般公共预算财政拨款基本支出明细表!C$8:CL$41)</f>
        <v>0</v>
      </c>
      <c r="E145" s="109">
        <f>SUMIF(一般公共预算财政拨款项目支出明细表!A$8:A$41,一般公共预算财政拨款支出!A145,一般公共预算财政拨款项目支出明细表!C$8:CL$41)</f>
        <v>0</v>
      </c>
    </row>
    <row r="146" spans="1:5">
      <c r="A146" s="77" t="s">
        <v>317</v>
      </c>
      <c r="B146" s="78" t="s">
        <v>318</v>
      </c>
      <c r="C146" s="104">
        <f t="shared" si="2"/>
        <v>0</v>
      </c>
      <c r="D146" s="109">
        <f>SUMIF(一般公共预算财政拨款基本支出明细表!A$8:A$41,一般公共预算财政拨款支出!A146,一般公共预算财政拨款基本支出明细表!C$8:CL$41)</f>
        <v>0</v>
      </c>
      <c r="E146" s="109">
        <f>SUMIF(一般公共预算财政拨款项目支出明细表!A$8:A$41,一般公共预算财政拨款支出!A146,一般公共预算财政拨款项目支出明细表!C$8:CL$41)</f>
        <v>0</v>
      </c>
    </row>
    <row r="147" spans="1:5">
      <c r="A147" s="77" t="s">
        <v>319</v>
      </c>
      <c r="B147" s="78" t="s">
        <v>110</v>
      </c>
      <c r="C147" s="104">
        <f t="shared" si="2"/>
        <v>0</v>
      </c>
      <c r="D147" s="109">
        <f>SUMIF(一般公共预算财政拨款基本支出明细表!A$8:A$41,一般公共预算财政拨款支出!A147,一般公共预算财政拨款基本支出明细表!C$8:CL$41)</f>
        <v>0</v>
      </c>
      <c r="E147" s="109">
        <f>SUMIF(一般公共预算财政拨款项目支出明细表!A$8:A$41,一般公共预算财政拨款支出!A147,一般公共预算财政拨款项目支出明细表!C$8:CL$41)</f>
        <v>0</v>
      </c>
    </row>
    <row r="148" spans="1:5">
      <c r="A148" s="77" t="s">
        <v>320</v>
      </c>
      <c r="B148" s="78" t="s">
        <v>321</v>
      </c>
      <c r="C148" s="104">
        <f t="shared" si="2"/>
        <v>0</v>
      </c>
      <c r="D148" s="109">
        <f>SUMIF(一般公共预算财政拨款基本支出明细表!A$8:A$41,一般公共预算财政拨款支出!A148,一般公共预算财政拨款基本支出明细表!C$8:CL$41)</f>
        <v>0</v>
      </c>
      <c r="E148" s="109">
        <f>SUMIF(一般公共预算财政拨款项目支出明细表!A$8:A$41,一般公共预算财政拨款支出!A148,一般公共预算财政拨款项目支出明细表!C$8:CL$41)</f>
        <v>0</v>
      </c>
    </row>
    <row r="149" spans="1:5" s="99" customFormat="1">
      <c r="A149" s="73" t="s">
        <v>322</v>
      </c>
      <c r="B149" s="74" t="s">
        <v>323</v>
      </c>
      <c r="C149" s="104">
        <f t="shared" si="2"/>
        <v>0</v>
      </c>
      <c r="D149" s="108">
        <f>SUM(D150:D155)</f>
        <v>0</v>
      </c>
      <c r="E149" s="108">
        <f>SUM(E150:E155)</f>
        <v>0</v>
      </c>
    </row>
    <row r="150" spans="1:5">
      <c r="A150" s="77" t="s">
        <v>324</v>
      </c>
      <c r="B150" s="78" t="s">
        <v>92</v>
      </c>
      <c r="C150" s="104">
        <f t="shared" si="2"/>
        <v>0</v>
      </c>
      <c r="D150" s="109">
        <f>SUMIF(一般公共预算财政拨款基本支出明细表!A$8:A$41,一般公共预算财政拨款支出!A150,一般公共预算财政拨款基本支出明细表!C$8:CL$41)</f>
        <v>0</v>
      </c>
      <c r="E150" s="109">
        <f>SUMIF(一般公共预算财政拨款项目支出明细表!A$8:A$41,一般公共预算财政拨款支出!A150,一般公共预算财政拨款项目支出明细表!C$8:CL$41)</f>
        <v>0</v>
      </c>
    </row>
    <row r="151" spans="1:5">
      <c r="A151" s="77" t="s">
        <v>325</v>
      </c>
      <c r="B151" s="78" t="s">
        <v>94</v>
      </c>
      <c r="C151" s="104">
        <f t="shared" si="2"/>
        <v>0</v>
      </c>
      <c r="D151" s="109">
        <f>SUMIF(一般公共预算财政拨款基本支出明细表!A$8:A$41,一般公共预算财政拨款支出!A151,一般公共预算财政拨款基本支出明细表!C$8:CL$41)</f>
        <v>0</v>
      </c>
      <c r="E151" s="109">
        <f>SUMIF(一般公共预算财政拨款项目支出明细表!A$8:A$41,一般公共预算财政拨款支出!A151,一般公共预算财政拨款项目支出明细表!C$8:CL$41)</f>
        <v>0</v>
      </c>
    </row>
    <row r="152" spans="1:5">
      <c r="A152" s="77" t="s">
        <v>326</v>
      </c>
      <c r="B152" s="78" t="s">
        <v>96</v>
      </c>
      <c r="C152" s="104">
        <f t="shared" si="2"/>
        <v>0</v>
      </c>
      <c r="D152" s="109">
        <f>SUMIF(一般公共预算财政拨款基本支出明细表!A$8:A$41,一般公共预算财政拨款支出!A152,一般公共预算财政拨款基本支出明细表!C$8:CL$41)</f>
        <v>0</v>
      </c>
      <c r="E152" s="109">
        <f>SUMIF(一般公共预算财政拨款项目支出明细表!A$8:A$41,一般公共预算财政拨款支出!A152,一般公共预算财政拨款项目支出明细表!C$8:CL$41)</f>
        <v>0</v>
      </c>
    </row>
    <row r="153" spans="1:5">
      <c r="A153" s="77" t="s">
        <v>327</v>
      </c>
      <c r="B153" s="78" t="s">
        <v>328</v>
      </c>
      <c r="C153" s="104">
        <f t="shared" si="2"/>
        <v>0</v>
      </c>
      <c r="D153" s="109">
        <f>SUMIF(一般公共预算财政拨款基本支出明细表!A$8:A$41,一般公共预算财政拨款支出!A153,一般公共预算财政拨款基本支出明细表!C$8:CL$41)</f>
        <v>0</v>
      </c>
      <c r="E153" s="109">
        <f>SUMIF(一般公共预算财政拨款项目支出明细表!A$8:A$41,一般公共预算财政拨款支出!A153,一般公共预算财政拨款项目支出明细表!C$8:CL$41)</f>
        <v>0</v>
      </c>
    </row>
    <row r="154" spans="1:5">
      <c r="A154" s="77" t="s">
        <v>329</v>
      </c>
      <c r="B154" s="78" t="s">
        <v>110</v>
      </c>
      <c r="C154" s="104">
        <f t="shared" si="2"/>
        <v>0</v>
      </c>
      <c r="D154" s="109">
        <f>SUMIF(一般公共预算财政拨款基本支出明细表!A$8:A$41,一般公共预算财政拨款支出!A154,一般公共预算财政拨款基本支出明细表!C$8:CL$41)</f>
        <v>0</v>
      </c>
      <c r="E154" s="109">
        <f>SUMIF(一般公共预算财政拨款项目支出明细表!A$8:A$41,一般公共预算财政拨款支出!A154,一般公共预算财政拨款项目支出明细表!C$8:CL$41)</f>
        <v>0</v>
      </c>
    </row>
    <row r="155" spans="1:5">
      <c r="A155" s="77" t="s">
        <v>330</v>
      </c>
      <c r="B155" s="78" t="s">
        <v>331</v>
      </c>
      <c r="C155" s="104">
        <f t="shared" si="2"/>
        <v>0</v>
      </c>
      <c r="D155" s="109">
        <f>SUMIF(一般公共预算财政拨款基本支出明细表!A$8:A$41,一般公共预算财政拨款支出!A155,一般公共预算财政拨款基本支出明细表!C$8:CL$41)</f>
        <v>0</v>
      </c>
      <c r="E155" s="109">
        <f>SUMIF(一般公共预算财政拨款项目支出明细表!A$8:A$41,一般公共预算财政拨款支出!A155,一般公共预算财政拨款项目支出明细表!C$8:CL$41)</f>
        <v>0</v>
      </c>
    </row>
    <row r="156" spans="1:5" s="99" customFormat="1">
      <c r="A156" s="73" t="s">
        <v>332</v>
      </c>
      <c r="B156" s="74" t="s">
        <v>333</v>
      </c>
      <c r="C156" s="104">
        <f t="shared" si="2"/>
        <v>0</v>
      </c>
      <c r="D156" s="108">
        <f>SUM(D157:D163)</f>
        <v>0</v>
      </c>
      <c r="E156" s="108">
        <f>SUM(E157:E163)</f>
        <v>0</v>
      </c>
    </row>
    <row r="157" spans="1:5">
      <c r="A157" s="77" t="s">
        <v>334</v>
      </c>
      <c r="B157" s="78" t="s">
        <v>92</v>
      </c>
      <c r="C157" s="104">
        <f t="shared" si="2"/>
        <v>0</v>
      </c>
      <c r="D157" s="109">
        <f>SUMIF(一般公共预算财政拨款基本支出明细表!A$8:A$41,一般公共预算财政拨款支出!A157,一般公共预算财政拨款基本支出明细表!C$8:CL$41)</f>
        <v>0</v>
      </c>
      <c r="E157" s="109">
        <f>SUMIF(一般公共预算财政拨款项目支出明细表!A$8:A$41,一般公共预算财政拨款支出!A157,一般公共预算财政拨款项目支出明细表!C$8:CL$41)</f>
        <v>0</v>
      </c>
    </row>
    <row r="158" spans="1:5">
      <c r="A158" s="77" t="s">
        <v>335</v>
      </c>
      <c r="B158" s="78" t="s">
        <v>94</v>
      </c>
      <c r="C158" s="104">
        <f t="shared" si="2"/>
        <v>0</v>
      </c>
      <c r="D158" s="109">
        <f>SUMIF(一般公共预算财政拨款基本支出明细表!A$8:A$41,一般公共预算财政拨款支出!A158,一般公共预算财政拨款基本支出明细表!C$8:CL$41)</f>
        <v>0</v>
      </c>
      <c r="E158" s="109">
        <f>SUMIF(一般公共预算财政拨款项目支出明细表!A$8:A$41,一般公共预算财政拨款支出!A158,一般公共预算财政拨款项目支出明细表!C$8:CL$41)</f>
        <v>0</v>
      </c>
    </row>
    <row r="159" spans="1:5">
      <c r="A159" s="77" t="s">
        <v>336</v>
      </c>
      <c r="B159" s="78" t="s">
        <v>96</v>
      </c>
      <c r="C159" s="104">
        <f t="shared" si="2"/>
        <v>0</v>
      </c>
      <c r="D159" s="109">
        <f>SUMIF(一般公共预算财政拨款基本支出明细表!A$8:A$41,一般公共预算财政拨款支出!A159,一般公共预算财政拨款基本支出明细表!C$8:CL$41)</f>
        <v>0</v>
      </c>
      <c r="E159" s="109">
        <f>SUMIF(一般公共预算财政拨款项目支出明细表!A$8:A$41,一般公共预算财政拨款支出!A159,一般公共预算财政拨款项目支出明细表!C$8:CL$41)</f>
        <v>0</v>
      </c>
    </row>
    <row r="160" spans="1:5">
      <c r="A160" s="77" t="s">
        <v>337</v>
      </c>
      <c r="B160" s="78" t="s">
        <v>338</v>
      </c>
      <c r="C160" s="104">
        <f t="shared" si="2"/>
        <v>0</v>
      </c>
      <c r="D160" s="109">
        <f>SUMIF(一般公共预算财政拨款基本支出明细表!A$8:A$41,一般公共预算财政拨款支出!A160,一般公共预算财政拨款基本支出明细表!C$8:CL$41)</f>
        <v>0</v>
      </c>
      <c r="E160" s="109">
        <f>SUMIF(一般公共预算财政拨款项目支出明细表!A$8:A$41,一般公共预算财政拨款支出!A160,一般公共预算财政拨款项目支出明细表!C$8:CL$41)</f>
        <v>0</v>
      </c>
    </row>
    <row r="161" spans="1:5">
      <c r="A161" s="77" t="s">
        <v>339</v>
      </c>
      <c r="B161" s="78" t="s">
        <v>340</v>
      </c>
      <c r="C161" s="104">
        <f t="shared" si="2"/>
        <v>0</v>
      </c>
      <c r="D161" s="109">
        <f>SUMIF(一般公共预算财政拨款基本支出明细表!A$8:A$41,一般公共预算财政拨款支出!A161,一般公共预算财政拨款基本支出明细表!C$8:CL$41)</f>
        <v>0</v>
      </c>
      <c r="E161" s="109">
        <f>SUMIF(一般公共预算财政拨款项目支出明细表!A$8:A$41,一般公共预算财政拨款支出!A161,一般公共预算财政拨款项目支出明细表!C$8:CL$41)</f>
        <v>0</v>
      </c>
    </row>
    <row r="162" spans="1:5">
      <c r="A162" s="77" t="s">
        <v>341</v>
      </c>
      <c r="B162" s="78" t="s">
        <v>110</v>
      </c>
      <c r="C162" s="104">
        <f t="shared" si="2"/>
        <v>0</v>
      </c>
      <c r="D162" s="109">
        <f>SUMIF(一般公共预算财政拨款基本支出明细表!A$8:A$41,一般公共预算财政拨款支出!A162,一般公共预算财政拨款基本支出明细表!C$8:CL$41)</f>
        <v>0</v>
      </c>
      <c r="E162" s="109">
        <f>SUMIF(一般公共预算财政拨款项目支出明细表!A$8:A$41,一般公共预算财政拨款支出!A162,一般公共预算财政拨款项目支出明细表!C$8:CL$41)</f>
        <v>0</v>
      </c>
    </row>
    <row r="163" spans="1:5">
      <c r="A163" s="77" t="s">
        <v>342</v>
      </c>
      <c r="B163" s="78" t="s">
        <v>343</v>
      </c>
      <c r="C163" s="104">
        <f t="shared" si="2"/>
        <v>0</v>
      </c>
      <c r="D163" s="109">
        <f>SUMIF(一般公共预算财政拨款基本支出明细表!A$8:A$41,一般公共预算财政拨款支出!A163,一般公共预算财政拨款基本支出明细表!C$8:CL$41)</f>
        <v>0</v>
      </c>
      <c r="E163" s="109">
        <f>SUMIF(一般公共预算财政拨款项目支出明细表!A$8:A$41,一般公共预算财政拨款支出!A163,一般公共预算财政拨款项目支出明细表!C$8:CL$41)</f>
        <v>0</v>
      </c>
    </row>
    <row r="164" spans="1:5" s="99" customFormat="1">
      <c r="A164" s="73" t="s">
        <v>344</v>
      </c>
      <c r="B164" s="74" t="s">
        <v>345</v>
      </c>
      <c r="C164" s="104">
        <f t="shared" si="2"/>
        <v>0</v>
      </c>
      <c r="D164" s="108">
        <f>SUM(D165:D169)</f>
        <v>0</v>
      </c>
      <c r="E164" s="108">
        <f>SUM(E165:E169)</f>
        <v>0</v>
      </c>
    </row>
    <row r="165" spans="1:5">
      <c r="A165" s="77" t="s">
        <v>346</v>
      </c>
      <c r="B165" s="78" t="s">
        <v>92</v>
      </c>
      <c r="C165" s="104">
        <f t="shared" si="2"/>
        <v>0</v>
      </c>
      <c r="D165" s="109">
        <f>SUMIF(一般公共预算财政拨款基本支出明细表!A$8:A$41,一般公共预算财政拨款支出!A165,一般公共预算财政拨款基本支出明细表!C$8:CL$41)</f>
        <v>0</v>
      </c>
      <c r="E165" s="109">
        <f>SUMIF(一般公共预算财政拨款项目支出明细表!A$8:A$41,一般公共预算财政拨款支出!A165,一般公共预算财政拨款项目支出明细表!C$8:CL$41)</f>
        <v>0</v>
      </c>
    </row>
    <row r="166" spans="1:5">
      <c r="A166" s="77" t="s">
        <v>347</v>
      </c>
      <c r="B166" s="78" t="s">
        <v>94</v>
      </c>
      <c r="C166" s="104">
        <f t="shared" si="2"/>
        <v>0</v>
      </c>
      <c r="D166" s="109">
        <f>SUMIF(一般公共预算财政拨款基本支出明细表!A$8:A$41,一般公共预算财政拨款支出!A166,一般公共预算财政拨款基本支出明细表!C$8:CL$41)</f>
        <v>0</v>
      </c>
      <c r="E166" s="109">
        <f>SUMIF(一般公共预算财政拨款项目支出明细表!A$8:A$41,一般公共预算财政拨款支出!A166,一般公共预算财政拨款项目支出明细表!C$8:CL$41)</f>
        <v>0</v>
      </c>
    </row>
    <row r="167" spans="1:5">
      <c r="A167" s="77" t="s">
        <v>348</v>
      </c>
      <c r="B167" s="78" t="s">
        <v>96</v>
      </c>
      <c r="C167" s="104">
        <f t="shared" si="2"/>
        <v>0</v>
      </c>
      <c r="D167" s="109">
        <f>SUMIF(一般公共预算财政拨款基本支出明细表!A$8:A$41,一般公共预算财政拨款支出!A167,一般公共预算财政拨款基本支出明细表!C$8:CL$41)</f>
        <v>0</v>
      </c>
      <c r="E167" s="109">
        <f>SUMIF(一般公共预算财政拨款项目支出明细表!A$8:A$41,一般公共预算财政拨款支出!A167,一般公共预算财政拨款项目支出明细表!C$8:CL$41)</f>
        <v>0</v>
      </c>
    </row>
    <row r="168" spans="1:5">
      <c r="A168" s="77" t="s">
        <v>349</v>
      </c>
      <c r="B168" s="78" t="s">
        <v>350</v>
      </c>
      <c r="C168" s="104">
        <f t="shared" si="2"/>
        <v>0</v>
      </c>
      <c r="D168" s="109">
        <f>SUMIF(一般公共预算财政拨款基本支出明细表!A$8:A$41,一般公共预算财政拨款支出!A168,一般公共预算财政拨款基本支出明细表!C$8:CL$41)</f>
        <v>0</v>
      </c>
      <c r="E168" s="109">
        <f>SUMIF(一般公共预算财政拨款项目支出明细表!A$8:A$41,一般公共预算财政拨款支出!A168,一般公共预算财政拨款项目支出明细表!C$8:CL$41)</f>
        <v>0</v>
      </c>
    </row>
    <row r="169" spans="1:5">
      <c r="A169" s="77" t="s">
        <v>351</v>
      </c>
      <c r="B169" s="78" t="s">
        <v>352</v>
      </c>
      <c r="C169" s="104">
        <f t="shared" si="2"/>
        <v>0</v>
      </c>
      <c r="D169" s="109">
        <f>SUMIF(一般公共预算财政拨款基本支出明细表!A$8:A$41,一般公共预算财政拨款支出!A169,一般公共预算财政拨款基本支出明细表!C$8:CL$41)</f>
        <v>0</v>
      </c>
      <c r="E169" s="109">
        <f>SUMIF(一般公共预算财政拨款项目支出明细表!A$8:A$41,一般公共预算财政拨款支出!A169,一般公共预算财政拨款项目支出明细表!C$8:CL$41)</f>
        <v>0</v>
      </c>
    </row>
    <row r="170" spans="1:5" s="99" customFormat="1">
      <c r="A170" s="73" t="s">
        <v>353</v>
      </c>
      <c r="B170" s="74" t="s">
        <v>354</v>
      </c>
      <c r="C170" s="104">
        <f t="shared" si="2"/>
        <v>0</v>
      </c>
      <c r="D170" s="108">
        <f>SUM(D171:D176)</f>
        <v>0</v>
      </c>
      <c r="E170" s="108">
        <f>SUM(E171:E176)</f>
        <v>0</v>
      </c>
    </row>
    <row r="171" spans="1:5">
      <c r="A171" s="77" t="s">
        <v>355</v>
      </c>
      <c r="B171" s="78" t="s">
        <v>92</v>
      </c>
      <c r="C171" s="104">
        <f t="shared" si="2"/>
        <v>0</v>
      </c>
      <c r="D171" s="109">
        <f>SUMIF(一般公共预算财政拨款基本支出明细表!A$8:A$41,一般公共预算财政拨款支出!A171,一般公共预算财政拨款基本支出明细表!C$8:CL$41)</f>
        <v>0</v>
      </c>
      <c r="E171" s="109">
        <f>SUMIF(一般公共预算财政拨款项目支出明细表!A$8:A$41,一般公共预算财政拨款支出!A171,一般公共预算财政拨款项目支出明细表!C$8:CL$41)</f>
        <v>0</v>
      </c>
    </row>
    <row r="172" spans="1:5">
      <c r="A172" s="77" t="s">
        <v>356</v>
      </c>
      <c r="B172" s="78" t="s">
        <v>94</v>
      </c>
      <c r="C172" s="104">
        <f t="shared" si="2"/>
        <v>0</v>
      </c>
      <c r="D172" s="109">
        <f>SUMIF(一般公共预算财政拨款基本支出明细表!A$8:A$41,一般公共预算财政拨款支出!A172,一般公共预算财政拨款基本支出明细表!C$8:CL$41)</f>
        <v>0</v>
      </c>
      <c r="E172" s="109">
        <f>SUMIF(一般公共预算财政拨款项目支出明细表!A$8:A$41,一般公共预算财政拨款支出!A172,一般公共预算财政拨款项目支出明细表!C$8:CL$41)</f>
        <v>0</v>
      </c>
    </row>
    <row r="173" spans="1:5">
      <c r="A173" s="77" t="s">
        <v>357</v>
      </c>
      <c r="B173" s="78" t="s">
        <v>96</v>
      </c>
      <c r="C173" s="104">
        <f t="shared" si="2"/>
        <v>0</v>
      </c>
      <c r="D173" s="109">
        <f>SUMIF(一般公共预算财政拨款基本支出明细表!A$8:A$41,一般公共预算财政拨款支出!A173,一般公共预算财政拨款基本支出明细表!C$8:CL$41)</f>
        <v>0</v>
      </c>
      <c r="E173" s="109">
        <f>SUMIF(一般公共预算财政拨款项目支出明细表!A$8:A$41,一般公共预算财政拨款支出!A173,一般公共预算财政拨款项目支出明细表!C$8:CL$41)</f>
        <v>0</v>
      </c>
    </row>
    <row r="174" spans="1:5">
      <c r="A174" s="77" t="s">
        <v>358</v>
      </c>
      <c r="B174" s="78" t="s">
        <v>123</v>
      </c>
      <c r="C174" s="104">
        <f t="shared" si="2"/>
        <v>0</v>
      </c>
      <c r="D174" s="109">
        <f>SUMIF(一般公共预算财政拨款基本支出明细表!A$8:A$41,一般公共预算财政拨款支出!A174,一般公共预算财政拨款基本支出明细表!C$8:CL$41)</f>
        <v>0</v>
      </c>
      <c r="E174" s="109">
        <f>SUMIF(一般公共预算财政拨款项目支出明细表!A$8:A$41,一般公共预算财政拨款支出!A174,一般公共预算财政拨款项目支出明细表!C$8:CL$41)</f>
        <v>0</v>
      </c>
    </row>
    <row r="175" spans="1:5">
      <c r="A175" s="77" t="s">
        <v>359</v>
      </c>
      <c r="B175" s="78" t="s">
        <v>110</v>
      </c>
      <c r="C175" s="104">
        <f t="shared" si="2"/>
        <v>0</v>
      </c>
      <c r="D175" s="109">
        <f>SUMIF(一般公共预算财政拨款基本支出明细表!A$8:A$41,一般公共预算财政拨款支出!A175,一般公共预算财政拨款基本支出明细表!C$8:CL$41)</f>
        <v>0</v>
      </c>
      <c r="E175" s="109">
        <f>SUMIF(一般公共预算财政拨款项目支出明细表!A$8:A$41,一般公共预算财政拨款支出!A175,一般公共预算财政拨款项目支出明细表!C$8:CL$41)</f>
        <v>0</v>
      </c>
    </row>
    <row r="176" spans="1:5">
      <c r="A176" s="77" t="s">
        <v>360</v>
      </c>
      <c r="B176" s="78" t="s">
        <v>361</v>
      </c>
      <c r="C176" s="104">
        <f t="shared" si="2"/>
        <v>0</v>
      </c>
      <c r="D176" s="109">
        <f>SUMIF(一般公共预算财政拨款基本支出明细表!A$8:A$41,一般公共预算财政拨款支出!A176,一般公共预算财政拨款基本支出明细表!C$8:CL$41)</f>
        <v>0</v>
      </c>
      <c r="E176" s="109">
        <f>SUMIF(一般公共预算财政拨款项目支出明细表!A$8:A$41,一般公共预算财政拨款支出!A176,一般公共预算财政拨款项目支出明细表!C$8:CL$41)</f>
        <v>0</v>
      </c>
    </row>
    <row r="177" spans="1:5 16384:16384" s="99" customFormat="1">
      <c r="A177" s="73" t="s">
        <v>362</v>
      </c>
      <c r="B177" s="74" t="s">
        <v>363</v>
      </c>
      <c r="C177" s="104">
        <f t="shared" si="2"/>
        <v>0</v>
      </c>
      <c r="D177" s="108">
        <f>SUM(D178:D183)</f>
        <v>0</v>
      </c>
      <c r="E177" s="108">
        <f>SUM(E178:E183)</f>
        <v>0</v>
      </c>
    </row>
    <row r="178" spans="1:5 16384:16384">
      <c r="A178" s="77" t="s">
        <v>364</v>
      </c>
      <c r="B178" s="78" t="s">
        <v>92</v>
      </c>
      <c r="C178" s="104">
        <f t="shared" si="2"/>
        <v>0</v>
      </c>
      <c r="D178" s="109">
        <f>SUMIF(一般公共预算财政拨款基本支出明细表!A$8:A$41,一般公共预算财政拨款支出!A178,一般公共预算财政拨款基本支出明细表!C$8:CL$41)</f>
        <v>0</v>
      </c>
      <c r="E178" s="109">
        <f>SUMIF(一般公共预算财政拨款项目支出明细表!A$8:A$41,一般公共预算财政拨款支出!A178,一般公共预算财政拨款项目支出明细表!C$8:CL$41)</f>
        <v>0</v>
      </c>
    </row>
    <row r="179" spans="1:5 16384:16384">
      <c r="A179" s="77" t="s">
        <v>365</v>
      </c>
      <c r="B179" s="78" t="s">
        <v>94</v>
      </c>
      <c r="C179" s="104">
        <f t="shared" si="2"/>
        <v>0</v>
      </c>
      <c r="D179" s="109">
        <f>SUMIF(一般公共预算财政拨款基本支出明细表!A$8:A$41,一般公共预算财政拨款支出!A179,一般公共预算财政拨款基本支出明细表!C$8:CL$41)</f>
        <v>0</v>
      </c>
      <c r="E179" s="109">
        <f>SUMIF(一般公共预算财政拨款项目支出明细表!A$8:A$41,一般公共预算财政拨款支出!A179,一般公共预算财政拨款项目支出明细表!C$8:CL$41)</f>
        <v>0</v>
      </c>
    </row>
    <row r="180" spans="1:5 16384:16384">
      <c r="A180" s="77" t="s">
        <v>366</v>
      </c>
      <c r="B180" s="78" t="s">
        <v>96</v>
      </c>
      <c r="C180" s="104">
        <f t="shared" si="2"/>
        <v>0</v>
      </c>
      <c r="D180" s="109">
        <f>SUMIF(一般公共预算财政拨款基本支出明细表!A$8:A$41,一般公共预算财政拨款支出!A180,一般公共预算财政拨款基本支出明细表!C$8:CL$41)</f>
        <v>0</v>
      </c>
      <c r="E180" s="109">
        <f>SUMIF(一般公共预算财政拨款项目支出明细表!A$8:A$41,一般公共预算财政拨款支出!A180,一般公共预算财政拨款项目支出明细表!C$8:CL$41)</f>
        <v>0</v>
      </c>
    </row>
    <row r="181" spans="1:5 16384:16384">
      <c r="A181" s="77" t="s">
        <v>367</v>
      </c>
      <c r="B181" s="78" t="s">
        <v>368</v>
      </c>
      <c r="C181" s="104">
        <f t="shared" si="2"/>
        <v>0</v>
      </c>
      <c r="D181" s="109">
        <f>SUMIF(一般公共预算财政拨款基本支出明细表!A$8:A$41,一般公共预算财政拨款支出!A181,一般公共预算财政拨款基本支出明细表!C$8:CL$41)</f>
        <v>0</v>
      </c>
      <c r="E181" s="109">
        <f>SUMIF(一般公共预算财政拨款项目支出明细表!A$8:A$41,一般公共预算财政拨款支出!A181,一般公共预算财政拨款项目支出明细表!C$8:CL$41)</f>
        <v>0</v>
      </c>
    </row>
    <row r="182" spans="1:5 16384:16384">
      <c r="A182" s="77" t="s">
        <v>369</v>
      </c>
      <c r="B182" s="78" t="s">
        <v>110</v>
      </c>
      <c r="C182" s="104">
        <f t="shared" si="2"/>
        <v>0</v>
      </c>
      <c r="D182" s="109">
        <f>SUMIF(一般公共预算财政拨款基本支出明细表!A$8:A$41,一般公共预算财政拨款支出!A182,一般公共预算财政拨款基本支出明细表!C$8:CL$41)</f>
        <v>0</v>
      </c>
      <c r="E182" s="109">
        <f>SUMIF(一般公共预算财政拨款项目支出明细表!A$8:A$41,一般公共预算财政拨款支出!A182,一般公共预算财政拨款项目支出明细表!C$8:CL$41)</f>
        <v>0</v>
      </c>
    </row>
    <row r="183" spans="1:5 16384:16384">
      <c r="A183" s="77" t="s">
        <v>370</v>
      </c>
      <c r="B183" s="78" t="s">
        <v>371</v>
      </c>
      <c r="C183" s="104">
        <f t="shared" si="2"/>
        <v>0</v>
      </c>
      <c r="D183" s="109">
        <f>SUMIF(一般公共预算财政拨款基本支出明细表!A$8:A$41,一般公共预算财政拨款支出!A183,一般公共预算财政拨款基本支出明细表!C$8:CL$41)</f>
        <v>0</v>
      </c>
      <c r="E183" s="109">
        <f>SUMIF(一般公共预算财政拨款项目支出明细表!A$8:A$41,一般公共预算财政拨款支出!A183,一般公共预算财政拨款项目支出明细表!C$8:CL$41)</f>
        <v>0</v>
      </c>
    </row>
    <row r="184" spans="1:5 16384:16384" s="99" customFormat="1">
      <c r="A184" s="73" t="s">
        <v>372</v>
      </c>
      <c r="B184" s="74" t="s">
        <v>373</v>
      </c>
      <c r="C184" s="104">
        <f t="shared" si="2"/>
        <v>0</v>
      </c>
      <c r="D184" s="108">
        <f>SUM(D185:D190)</f>
        <v>0</v>
      </c>
      <c r="E184" s="108">
        <f>SUM(E185:E190)</f>
        <v>0</v>
      </c>
    </row>
    <row r="185" spans="1:5 16384:16384">
      <c r="A185" s="77" t="s">
        <v>374</v>
      </c>
      <c r="B185" s="78" t="s">
        <v>92</v>
      </c>
      <c r="C185" s="104">
        <f t="shared" si="2"/>
        <v>0</v>
      </c>
      <c r="D185" s="109">
        <f>SUMIF(一般公共预算财政拨款基本支出明细表!A$8:A$41,一般公共预算财政拨款支出!A185,一般公共预算财政拨款基本支出明细表!C$8:CL$41)</f>
        <v>0</v>
      </c>
      <c r="E185" s="109">
        <f>SUMIF(一般公共预算财政拨款项目支出明细表!A$8:A$41,一般公共预算财政拨款支出!A185,一般公共预算财政拨款项目支出明细表!C$8:CL$41)</f>
        <v>0</v>
      </c>
    </row>
    <row r="186" spans="1:5 16384:16384">
      <c r="A186" s="77" t="s">
        <v>375</v>
      </c>
      <c r="B186" s="78" t="s">
        <v>94</v>
      </c>
      <c r="C186" s="104">
        <f t="shared" si="2"/>
        <v>0</v>
      </c>
      <c r="D186" s="109">
        <f>SUMIF(一般公共预算财政拨款基本支出明细表!A$8:A$41,一般公共预算财政拨款支出!A186,一般公共预算财政拨款基本支出明细表!C$8:CL$41)</f>
        <v>0</v>
      </c>
      <c r="E186" s="109">
        <f>SUMIF(一般公共预算财政拨款项目支出明细表!A$8:A$41,一般公共预算财政拨款支出!A186,一般公共预算财政拨款项目支出明细表!C$8:CL$41)</f>
        <v>0</v>
      </c>
    </row>
    <row r="187" spans="1:5 16384:16384">
      <c r="A187" s="77" t="s">
        <v>376</v>
      </c>
      <c r="B187" s="78" t="s">
        <v>96</v>
      </c>
      <c r="C187" s="104">
        <f t="shared" si="2"/>
        <v>0</v>
      </c>
      <c r="D187" s="109">
        <f>SUMIF(一般公共预算财政拨款基本支出明细表!A$8:A$41,一般公共预算财政拨款支出!A187,一般公共预算财政拨款基本支出明细表!C$8:CL$41)</f>
        <v>0</v>
      </c>
      <c r="E187" s="109">
        <f>SUMIF(一般公共预算财政拨款项目支出明细表!A$8:A$41,一般公共预算财政拨款支出!A187,一般公共预算财政拨款项目支出明细表!C$8:CL$41)</f>
        <v>0</v>
      </c>
    </row>
    <row r="188" spans="1:5 16384:16384">
      <c r="A188" s="77" t="s">
        <v>377</v>
      </c>
      <c r="B188" s="78" t="s">
        <v>378</v>
      </c>
      <c r="C188" s="104">
        <f t="shared" si="2"/>
        <v>0</v>
      </c>
      <c r="D188" s="109">
        <f>SUMIF(一般公共预算财政拨款基本支出明细表!A$8:A$41,一般公共预算财政拨款支出!A188,一般公共预算财政拨款基本支出明细表!C$8:CL$41)</f>
        <v>0</v>
      </c>
      <c r="E188" s="109">
        <f>SUMIF(一般公共预算财政拨款项目支出明细表!A$8:A$41,一般公共预算财政拨款支出!A188,一般公共预算财政拨款项目支出明细表!C$8:CL$41)</f>
        <v>0</v>
      </c>
    </row>
    <row r="189" spans="1:5 16384:16384">
      <c r="A189" s="77" t="s">
        <v>379</v>
      </c>
      <c r="B189" s="78" t="s">
        <v>110</v>
      </c>
      <c r="C189" s="104">
        <f t="shared" si="2"/>
        <v>0</v>
      </c>
      <c r="D189" s="109">
        <f>SUMIF(一般公共预算财政拨款基本支出明细表!A$8:A$41,一般公共预算财政拨款支出!A189,一般公共预算财政拨款基本支出明细表!C$8:CL$41)</f>
        <v>0</v>
      </c>
      <c r="E189" s="109">
        <f>SUMIF(一般公共预算财政拨款项目支出明细表!A$8:A$41,一般公共预算财政拨款支出!A189,一般公共预算财政拨款项目支出明细表!C$8:CL$41)</f>
        <v>0</v>
      </c>
    </row>
    <row r="190" spans="1:5 16384:16384">
      <c r="A190" s="77" t="s">
        <v>380</v>
      </c>
      <c r="B190" s="78" t="s">
        <v>381</v>
      </c>
      <c r="C190" s="104">
        <f t="shared" si="2"/>
        <v>0</v>
      </c>
      <c r="D190" s="109">
        <f>SUMIF(一般公共预算财政拨款基本支出明细表!A$8:A$41,一般公共预算财政拨款支出!A190,一般公共预算财政拨款基本支出明细表!C$8:CL$41)</f>
        <v>0</v>
      </c>
      <c r="E190" s="109">
        <f>SUMIF(一般公共预算财政拨款项目支出明细表!A$8:A$41,一般公共预算财政拨款支出!A190,一般公共预算财政拨款项目支出明细表!C$8:CL$41)</f>
        <v>0</v>
      </c>
    </row>
    <row r="191" spans="1:5 16384:16384" s="99" customFormat="1">
      <c r="A191" s="73" t="s">
        <v>382</v>
      </c>
      <c r="B191" s="74" t="s">
        <v>383</v>
      </c>
      <c r="C191" s="104">
        <f t="shared" si="2"/>
        <v>0</v>
      </c>
      <c r="D191" s="108">
        <f>SUM(D192:D197)</f>
        <v>0</v>
      </c>
      <c r="E191" s="108">
        <f>SUM(E192:E197)</f>
        <v>0</v>
      </c>
      <c r="XFD191" s="99">
        <f>SUM(D191:XFC191)</f>
        <v>0</v>
      </c>
    </row>
    <row r="192" spans="1:5 16384:16384">
      <c r="A192" s="77" t="s">
        <v>384</v>
      </c>
      <c r="B192" s="78" t="s">
        <v>92</v>
      </c>
      <c r="C192" s="104">
        <f t="shared" si="2"/>
        <v>0</v>
      </c>
      <c r="D192" s="109">
        <f>SUMIF(一般公共预算财政拨款基本支出明细表!A$8:A$41,一般公共预算财政拨款支出!A192,一般公共预算财政拨款基本支出明细表!C$8:CL$41)</f>
        <v>0</v>
      </c>
      <c r="E192" s="109">
        <f>SUMIF(一般公共预算财政拨款项目支出明细表!A$8:A$41,一般公共预算财政拨款支出!A192,一般公共预算财政拨款项目支出明细表!C$8:CL$41)</f>
        <v>0</v>
      </c>
    </row>
    <row r="193" spans="1:5">
      <c r="A193" s="77" t="s">
        <v>385</v>
      </c>
      <c r="B193" s="78" t="s">
        <v>94</v>
      </c>
      <c r="C193" s="104">
        <f t="shared" si="2"/>
        <v>0</v>
      </c>
      <c r="D193" s="109">
        <f>SUMIF(一般公共预算财政拨款基本支出明细表!A$8:A$41,一般公共预算财政拨款支出!A193,一般公共预算财政拨款基本支出明细表!C$8:CL$41)</f>
        <v>0</v>
      </c>
      <c r="E193" s="109">
        <f>SUMIF(一般公共预算财政拨款项目支出明细表!A$8:A$41,一般公共预算财政拨款支出!A193,一般公共预算财政拨款项目支出明细表!C$8:CL$41)</f>
        <v>0</v>
      </c>
    </row>
    <row r="194" spans="1:5">
      <c r="A194" s="77" t="s">
        <v>386</v>
      </c>
      <c r="B194" s="78" t="s">
        <v>96</v>
      </c>
      <c r="C194" s="104">
        <f t="shared" si="2"/>
        <v>0</v>
      </c>
      <c r="D194" s="109">
        <f>SUMIF(一般公共预算财政拨款基本支出明细表!A$8:A$41,一般公共预算财政拨款支出!A194,一般公共预算财政拨款基本支出明细表!C$8:CL$41)</f>
        <v>0</v>
      </c>
      <c r="E194" s="109">
        <f>SUMIF(一般公共预算财政拨款项目支出明细表!A$8:A$41,一般公共预算财政拨款支出!A194,一般公共预算财政拨款项目支出明细表!C$8:CL$41)</f>
        <v>0</v>
      </c>
    </row>
    <row r="195" spans="1:5">
      <c r="A195" s="77" t="s">
        <v>387</v>
      </c>
      <c r="B195" s="78" t="s">
        <v>388</v>
      </c>
      <c r="C195" s="104">
        <f t="shared" si="2"/>
        <v>0</v>
      </c>
      <c r="D195" s="109">
        <f>SUMIF(一般公共预算财政拨款基本支出明细表!A$8:A$41,一般公共预算财政拨款支出!A195,一般公共预算财政拨款基本支出明细表!C$8:CL$41)</f>
        <v>0</v>
      </c>
      <c r="E195" s="109">
        <f>SUMIF(一般公共预算财政拨款项目支出明细表!A$8:A$41,一般公共预算财政拨款支出!A195,一般公共预算财政拨款项目支出明细表!C$8:CL$41)</f>
        <v>0</v>
      </c>
    </row>
    <row r="196" spans="1:5">
      <c r="A196" s="77" t="s">
        <v>389</v>
      </c>
      <c r="B196" s="78" t="s">
        <v>110</v>
      </c>
      <c r="C196" s="104">
        <f t="shared" si="2"/>
        <v>0</v>
      </c>
      <c r="D196" s="109">
        <f>SUMIF(一般公共预算财政拨款基本支出明细表!A$8:A$41,一般公共预算财政拨款支出!A196,一般公共预算财政拨款基本支出明细表!C$8:CL$41)</f>
        <v>0</v>
      </c>
      <c r="E196" s="109">
        <f>SUMIF(一般公共预算财政拨款项目支出明细表!A$8:A$41,一般公共预算财政拨款支出!A196,一般公共预算财政拨款项目支出明细表!C$8:CL$41)</f>
        <v>0</v>
      </c>
    </row>
    <row r="197" spans="1:5">
      <c r="A197" s="77" t="s">
        <v>390</v>
      </c>
      <c r="B197" s="78" t="s">
        <v>391</v>
      </c>
      <c r="C197" s="104">
        <f t="shared" si="2"/>
        <v>0</v>
      </c>
      <c r="D197" s="109">
        <f>SUMIF(一般公共预算财政拨款基本支出明细表!A$8:A$41,一般公共预算财政拨款支出!A197,一般公共预算财政拨款基本支出明细表!C$8:CL$41)</f>
        <v>0</v>
      </c>
      <c r="E197" s="109">
        <f>SUMIF(一般公共预算财政拨款项目支出明细表!A$8:A$41,一般公共预算财政拨款支出!A197,一般公共预算财政拨款项目支出明细表!C$8:CL$41)</f>
        <v>0</v>
      </c>
    </row>
    <row r="198" spans="1:5" s="99" customFormat="1">
      <c r="A198" s="73" t="s">
        <v>392</v>
      </c>
      <c r="B198" s="74" t="s">
        <v>393</v>
      </c>
      <c r="C198" s="104">
        <f t="shared" ref="C198:C261" si="3">D198+E198</f>
        <v>0</v>
      </c>
      <c r="D198" s="108">
        <f>SUM(D199:D204)</f>
        <v>0</v>
      </c>
      <c r="E198" s="108">
        <f>SUM(E199:E204)</f>
        <v>0</v>
      </c>
    </row>
    <row r="199" spans="1:5">
      <c r="A199" s="77" t="s">
        <v>394</v>
      </c>
      <c r="B199" s="78" t="s">
        <v>92</v>
      </c>
      <c r="C199" s="104">
        <f t="shared" si="3"/>
        <v>0</v>
      </c>
      <c r="D199" s="109">
        <f>SUMIF(一般公共预算财政拨款基本支出明细表!A$8:A$41,一般公共预算财政拨款支出!A199,一般公共预算财政拨款基本支出明细表!C$8:CL$41)</f>
        <v>0</v>
      </c>
      <c r="E199" s="109">
        <f>SUMIF(一般公共预算财政拨款项目支出明细表!A$8:A$41,一般公共预算财政拨款支出!A199,一般公共预算财政拨款项目支出明细表!C$8:CL$41)</f>
        <v>0</v>
      </c>
    </row>
    <row r="200" spans="1:5">
      <c r="A200" s="77" t="s">
        <v>395</v>
      </c>
      <c r="B200" s="78" t="s">
        <v>94</v>
      </c>
      <c r="C200" s="104">
        <f t="shared" si="3"/>
        <v>0</v>
      </c>
      <c r="D200" s="109">
        <f>SUMIF(一般公共预算财政拨款基本支出明细表!A$8:A$41,一般公共预算财政拨款支出!A200,一般公共预算财政拨款基本支出明细表!C$8:CL$41)</f>
        <v>0</v>
      </c>
      <c r="E200" s="109">
        <f>SUMIF(一般公共预算财政拨款项目支出明细表!A$8:A$41,一般公共预算财政拨款支出!A200,一般公共预算财政拨款项目支出明细表!C$8:CL$41)</f>
        <v>0</v>
      </c>
    </row>
    <row r="201" spans="1:5">
      <c r="A201" s="77" t="s">
        <v>396</v>
      </c>
      <c r="B201" s="78" t="s">
        <v>96</v>
      </c>
      <c r="C201" s="104">
        <f t="shared" si="3"/>
        <v>0</v>
      </c>
      <c r="D201" s="109">
        <f>SUMIF(一般公共预算财政拨款基本支出明细表!A$8:A$41,一般公共预算财政拨款支出!A201,一般公共预算财政拨款基本支出明细表!C$8:CL$41)</f>
        <v>0</v>
      </c>
      <c r="E201" s="109">
        <f>SUMIF(一般公共预算财政拨款项目支出明细表!A$8:A$41,一般公共预算财政拨款支出!A201,一般公共预算财政拨款项目支出明细表!C$8:CL$41)</f>
        <v>0</v>
      </c>
    </row>
    <row r="202" spans="1:5">
      <c r="A202" s="77" t="s">
        <v>397</v>
      </c>
      <c r="B202" s="78" t="s">
        <v>398</v>
      </c>
      <c r="C202" s="104">
        <f t="shared" si="3"/>
        <v>0</v>
      </c>
      <c r="D202" s="109">
        <f>SUMIF(一般公共预算财政拨款基本支出明细表!A$8:A$41,一般公共预算财政拨款支出!A202,一般公共预算财政拨款基本支出明细表!C$8:CL$41)</f>
        <v>0</v>
      </c>
      <c r="E202" s="109">
        <f>SUMIF(一般公共预算财政拨款项目支出明细表!A$8:A$41,一般公共预算财政拨款支出!A202,一般公共预算财政拨款项目支出明细表!C$8:CL$41)</f>
        <v>0</v>
      </c>
    </row>
    <row r="203" spans="1:5">
      <c r="A203" s="77" t="s">
        <v>399</v>
      </c>
      <c r="B203" s="78" t="s">
        <v>110</v>
      </c>
      <c r="C203" s="104">
        <f t="shared" si="3"/>
        <v>0</v>
      </c>
      <c r="D203" s="109">
        <f>SUMIF(一般公共预算财政拨款基本支出明细表!A$8:A$41,一般公共预算财政拨款支出!A203,一般公共预算财政拨款基本支出明细表!C$8:CL$41)</f>
        <v>0</v>
      </c>
      <c r="E203" s="109">
        <f>SUMIF(一般公共预算财政拨款项目支出明细表!A$8:A$41,一般公共预算财政拨款支出!A203,一般公共预算财政拨款项目支出明细表!C$8:CL$41)</f>
        <v>0</v>
      </c>
    </row>
    <row r="204" spans="1:5">
      <c r="A204" s="77" t="s">
        <v>400</v>
      </c>
      <c r="B204" s="78" t="s">
        <v>401</v>
      </c>
      <c r="C204" s="104">
        <f t="shared" si="3"/>
        <v>0</v>
      </c>
      <c r="D204" s="109">
        <f>SUMIF(一般公共预算财政拨款基本支出明细表!A$8:A$41,一般公共预算财政拨款支出!A204,一般公共预算财政拨款基本支出明细表!C$8:CL$41)</f>
        <v>0</v>
      </c>
      <c r="E204" s="109">
        <f>SUMIF(一般公共预算财政拨款项目支出明细表!A$8:A$41,一般公共预算财政拨款支出!A204,一般公共预算财政拨款项目支出明细表!C$8:CL$41)</f>
        <v>0</v>
      </c>
    </row>
    <row r="205" spans="1:5" s="99" customFormat="1">
      <c r="A205" s="73" t="s">
        <v>402</v>
      </c>
      <c r="B205" s="74" t="s">
        <v>403</v>
      </c>
      <c r="C205" s="104">
        <f t="shared" si="3"/>
        <v>0</v>
      </c>
      <c r="D205" s="108">
        <f>SUM(D206:D212)</f>
        <v>0</v>
      </c>
      <c r="E205" s="108">
        <f>SUM(E206:E212)</f>
        <v>0</v>
      </c>
    </row>
    <row r="206" spans="1:5">
      <c r="A206" s="77" t="s">
        <v>404</v>
      </c>
      <c r="B206" s="78" t="s">
        <v>92</v>
      </c>
      <c r="C206" s="104">
        <f t="shared" si="3"/>
        <v>0</v>
      </c>
      <c r="D206" s="109">
        <f>SUMIF(一般公共预算财政拨款基本支出明细表!A$8:A$41,一般公共预算财政拨款支出!A206,一般公共预算财政拨款基本支出明细表!C$8:CL$41)</f>
        <v>0</v>
      </c>
      <c r="E206" s="109">
        <f>SUMIF(一般公共预算财政拨款项目支出明细表!A$8:A$41,一般公共预算财政拨款支出!A206,一般公共预算财政拨款项目支出明细表!C$8:CL$41)</f>
        <v>0</v>
      </c>
    </row>
    <row r="207" spans="1:5">
      <c r="A207" s="77" t="s">
        <v>405</v>
      </c>
      <c r="B207" s="78" t="s">
        <v>94</v>
      </c>
      <c r="C207" s="104">
        <f t="shared" si="3"/>
        <v>0</v>
      </c>
      <c r="D207" s="109">
        <f>SUMIF(一般公共预算财政拨款基本支出明细表!A$8:A$41,一般公共预算财政拨款支出!A207,一般公共预算财政拨款基本支出明细表!C$8:CL$41)</f>
        <v>0</v>
      </c>
      <c r="E207" s="109">
        <f>SUMIF(一般公共预算财政拨款项目支出明细表!A$8:A$41,一般公共预算财政拨款支出!A207,一般公共预算财政拨款项目支出明细表!C$8:CL$41)</f>
        <v>0</v>
      </c>
    </row>
    <row r="208" spans="1:5">
      <c r="A208" s="77" t="s">
        <v>406</v>
      </c>
      <c r="B208" s="78" t="s">
        <v>96</v>
      </c>
      <c r="C208" s="104">
        <f t="shared" si="3"/>
        <v>0</v>
      </c>
      <c r="D208" s="109">
        <f>SUMIF(一般公共预算财政拨款基本支出明细表!A$8:A$41,一般公共预算财政拨款支出!A208,一般公共预算财政拨款基本支出明细表!C$8:CL$41)</f>
        <v>0</v>
      </c>
      <c r="E208" s="109">
        <f>SUMIF(一般公共预算财政拨款项目支出明细表!A$8:A$41,一般公共预算财政拨款支出!A208,一般公共预算财政拨款项目支出明细表!C$8:CL$41)</f>
        <v>0</v>
      </c>
    </row>
    <row r="209" spans="1:5">
      <c r="A209" s="77" t="s">
        <v>407</v>
      </c>
      <c r="B209" s="78" t="s">
        <v>408</v>
      </c>
      <c r="C209" s="104">
        <f t="shared" si="3"/>
        <v>0</v>
      </c>
      <c r="D209" s="109">
        <f>SUMIF(一般公共预算财政拨款基本支出明细表!A$8:A$41,一般公共预算财政拨款支出!A209,一般公共预算财政拨款基本支出明细表!C$8:CL$41)</f>
        <v>0</v>
      </c>
      <c r="E209" s="109">
        <f>SUMIF(一般公共预算财政拨款项目支出明细表!A$8:A$41,一般公共预算财政拨款支出!A209,一般公共预算财政拨款项目支出明细表!C$8:CL$41)</f>
        <v>0</v>
      </c>
    </row>
    <row r="210" spans="1:5">
      <c r="A210" s="77" t="s">
        <v>409</v>
      </c>
      <c r="B210" s="78" t="s">
        <v>410</v>
      </c>
      <c r="C210" s="104">
        <f t="shared" si="3"/>
        <v>0</v>
      </c>
      <c r="D210" s="109">
        <f>SUMIF(一般公共预算财政拨款基本支出明细表!A$8:A$41,一般公共预算财政拨款支出!A210,一般公共预算财政拨款基本支出明细表!C$8:CL$41)</f>
        <v>0</v>
      </c>
      <c r="E210" s="109">
        <f>SUMIF(一般公共预算财政拨款项目支出明细表!A$8:A$41,一般公共预算财政拨款支出!A210,一般公共预算财政拨款项目支出明细表!C$8:CL$41)</f>
        <v>0</v>
      </c>
    </row>
    <row r="211" spans="1:5">
      <c r="A211" s="77" t="s">
        <v>411</v>
      </c>
      <c r="B211" s="78" t="s">
        <v>110</v>
      </c>
      <c r="C211" s="104">
        <f t="shared" si="3"/>
        <v>0</v>
      </c>
      <c r="D211" s="109">
        <f>SUMIF(一般公共预算财政拨款基本支出明细表!A$8:A$41,一般公共预算财政拨款支出!A211,一般公共预算财政拨款基本支出明细表!C$8:CL$41)</f>
        <v>0</v>
      </c>
      <c r="E211" s="109">
        <f>SUMIF(一般公共预算财政拨款项目支出明细表!A$8:A$41,一般公共预算财政拨款支出!A211,一般公共预算财政拨款项目支出明细表!C$8:CL$41)</f>
        <v>0</v>
      </c>
    </row>
    <row r="212" spans="1:5">
      <c r="A212" s="77" t="s">
        <v>412</v>
      </c>
      <c r="B212" s="78" t="s">
        <v>413</v>
      </c>
      <c r="C212" s="104">
        <f t="shared" si="3"/>
        <v>0</v>
      </c>
      <c r="D212" s="109">
        <f>SUMIF(一般公共预算财政拨款基本支出明细表!A$8:A$41,一般公共预算财政拨款支出!A212,一般公共预算财政拨款基本支出明细表!C$8:CL$41)</f>
        <v>0</v>
      </c>
      <c r="E212" s="109">
        <f>SUMIF(一般公共预算财政拨款项目支出明细表!A$8:A$41,一般公共预算财政拨款支出!A212,一般公共预算财政拨款项目支出明细表!C$8:CL$41)</f>
        <v>0</v>
      </c>
    </row>
    <row r="213" spans="1:5" s="99" customFormat="1">
      <c r="A213" s="73" t="s">
        <v>414</v>
      </c>
      <c r="B213" s="74" t="s">
        <v>415</v>
      </c>
      <c r="C213" s="104">
        <f t="shared" si="3"/>
        <v>0</v>
      </c>
      <c r="D213" s="108">
        <f>SUM(D214:D218)</f>
        <v>0</v>
      </c>
      <c r="E213" s="108">
        <f>SUM(E214:E218)</f>
        <v>0</v>
      </c>
    </row>
    <row r="214" spans="1:5">
      <c r="A214" s="77" t="s">
        <v>416</v>
      </c>
      <c r="B214" s="78" t="s">
        <v>92</v>
      </c>
      <c r="C214" s="104">
        <f t="shared" si="3"/>
        <v>0</v>
      </c>
      <c r="D214" s="109">
        <f>SUMIF(一般公共预算财政拨款基本支出明细表!A$8:A$41,一般公共预算财政拨款支出!A214,一般公共预算财政拨款基本支出明细表!C$8:CL$41)</f>
        <v>0</v>
      </c>
      <c r="E214" s="109">
        <f>SUMIF(一般公共预算财政拨款项目支出明细表!A$8:A$41,一般公共预算财政拨款支出!A214,一般公共预算财政拨款项目支出明细表!C$8:CL$41)</f>
        <v>0</v>
      </c>
    </row>
    <row r="215" spans="1:5">
      <c r="A215" s="77" t="s">
        <v>417</v>
      </c>
      <c r="B215" s="78" t="s">
        <v>94</v>
      </c>
      <c r="C215" s="104">
        <f t="shared" si="3"/>
        <v>0</v>
      </c>
      <c r="D215" s="109">
        <f>SUMIF(一般公共预算财政拨款基本支出明细表!A$8:A$41,一般公共预算财政拨款支出!A215,一般公共预算财政拨款基本支出明细表!C$8:CL$41)</f>
        <v>0</v>
      </c>
      <c r="E215" s="109">
        <f>SUMIF(一般公共预算财政拨款项目支出明细表!A$8:A$41,一般公共预算财政拨款支出!A215,一般公共预算财政拨款项目支出明细表!C$8:CL$41)</f>
        <v>0</v>
      </c>
    </row>
    <row r="216" spans="1:5">
      <c r="A216" s="77" t="s">
        <v>418</v>
      </c>
      <c r="B216" s="78" t="s">
        <v>96</v>
      </c>
      <c r="C216" s="104">
        <f t="shared" si="3"/>
        <v>0</v>
      </c>
      <c r="D216" s="109">
        <f>SUMIF(一般公共预算财政拨款基本支出明细表!A$8:A$41,一般公共预算财政拨款支出!A216,一般公共预算财政拨款基本支出明细表!C$8:CL$41)</f>
        <v>0</v>
      </c>
      <c r="E216" s="109">
        <f>SUMIF(一般公共预算财政拨款项目支出明细表!A$8:A$41,一般公共预算财政拨款支出!A216,一般公共预算财政拨款项目支出明细表!C$8:CL$41)</f>
        <v>0</v>
      </c>
    </row>
    <row r="217" spans="1:5">
      <c r="A217" s="77" t="s">
        <v>419</v>
      </c>
      <c r="B217" s="78" t="s">
        <v>110</v>
      </c>
      <c r="C217" s="104">
        <f t="shared" si="3"/>
        <v>0</v>
      </c>
      <c r="D217" s="109">
        <f>SUMIF(一般公共预算财政拨款基本支出明细表!A$8:A$41,一般公共预算财政拨款支出!A217,一般公共预算财政拨款基本支出明细表!C$8:CL$41)</f>
        <v>0</v>
      </c>
      <c r="E217" s="109">
        <f>SUMIF(一般公共预算财政拨款项目支出明细表!A$8:A$41,一般公共预算财政拨款支出!A217,一般公共预算财政拨款项目支出明细表!C$8:CL$41)</f>
        <v>0</v>
      </c>
    </row>
    <row r="218" spans="1:5">
      <c r="A218" s="77" t="s">
        <v>420</v>
      </c>
      <c r="B218" s="78" t="s">
        <v>421</v>
      </c>
      <c r="C218" s="104">
        <f t="shared" si="3"/>
        <v>0</v>
      </c>
      <c r="D218" s="109">
        <f>SUMIF(一般公共预算财政拨款基本支出明细表!A$8:A$41,一般公共预算财政拨款支出!A218,一般公共预算财政拨款基本支出明细表!C$8:CL$41)</f>
        <v>0</v>
      </c>
      <c r="E218" s="109">
        <f>SUMIF(一般公共预算财政拨款项目支出明细表!A$8:A$41,一般公共预算财政拨款支出!A218,一般公共预算财政拨款项目支出明细表!C$8:CL$41)</f>
        <v>0</v>
      </c>
    </row>
    <row r="219" spans="1:5" s="99" customFormat="1">
      <c r="A219" s="73" t="s">
        <v>422</v>
      </c>
      <c r="B219" s="74" t="s">
        <v>423</v>
      </c>
      <c r="C219" s="104">
        <f t="shared" si="3"/>
        <v>0</v>
      </c>
      <c r="D219" s="108">
        <f>SUM(D220:D224)</f>
        <v>0</v>
      </c>
      <c r="E219" s="108">
        <f>SUM(E220:E224)</f>
        <v>0</v>
      </c>
    </row>
    <row r="220" spans="1:5">
      <c r="A220" s="77" t="s">
        <v>424</v>
      </c>
      <c r="B220" s="78" t="s">
        <v>92</v>
      </c>
      <c r="C220" s="104">
        <f t="shared" si="3"/>
        <v>0</v>
      </c>
      <c r="D220" s="109">
        <f>SUMIF(一般公共预算财政拨款基本支出明细表!A$8:A$41,一般公共预算财政拨款支出!A220,一般公共预算财政拨款基本支出明细表!C$8:CL$41)</f>
        <v>0</v>
      </c>
      <c r="E220" s="109">
        <f>SUMIF(一般公共预算财政拨款项目支出明细表!A$8:A$41,一般公共预算财政拨款支出!A220,一般公共预算财政拨款项目支出明细表!C$8:CL$41)</f>
        <v>0</v>
      </c>
    </row>
    <row r="221" spans="1:5">
      <c r="A221" s="77" t="s">
        <v>425</v>
      </c>
      <c r="B221" s="78" t="s">
        <v>94</v>
      </c>
      <c r="C221" s="104">
        <f t="shared" si="3"/>
        <v>0</v>
      </c>
      <c r="D221" s="109">
        <f>SUMIF(一般公共预算财政拨款基本支出明细表!A$8:A$41,一般公共预算财政拨款支出!A221,一般公共预算财政拨款基本支出明细表!C$8:CL$41)</f>
        <v>0</v>
      </c>
      <c r="E221" s="109">
        <f>SUMIF(一般公共预算财政拨款项目支出明细表!A$8:A$41,一般公共预算财政拨款支出!A221,一般公共预算财政拨款项目支出明细表!C$8:CL$41)</f>
        <v>0</v>
      </c>
    </row>
    <row r="222" spans="1:5">
      <c r="A222" s="77" t="s">
        <v>426</v>
      </c>
      <c r="B222" s="78" t="s">
        <v>96</v>
      </c>
      <c r="C222" s="104">
        <f t="shared" si="3"/>
        <v>0</v>
      </c>
      <c r="D222" s="109">
        <f>SUMIF(一般公共预算财政拨款基本支出明细表!A$8:A$41,一般公共预算财政拨款支出!A222,一般公共预算财政拨款基本支出明细表!C$8:CL$41)</f>
        <v>0</v>
      </c>
      <c r="E222" s="109">
        <f>SUMIF(一般公共预算财政拨款项目支出明细表!A$8:A$41,一般公共预算财政拨款支出!A222,一般公共预算财政拨款项目支出明细表!C$8:CL$41)</f>
        <v>0</v>
      </c>
    </row>
    <row r="223" spans="1:5">
      <c r="A223" s="77" t="s">
        <v>427</v>
      </c>
      <c r="B223" s="78" t="s">
        <v>110</v>
      </c>
      <c r="C223" s="104">
        <f t="shared" si="3"/>
        <v>0</v>
      </c>
      <c r="D223" s="109">
        <f>SUMIF(一般公共预算财政拨款基本支出明细表!A$8:A$41,一般公共预算财政拨款支出!A223,一般公共预算财政拨款基本支出明细表!C$8:CL$41)</f>
        <v>0</v>
      </c>
      <c r="E223" s="109">
        <f>SUMIF(一般公共预算财政拨款项目支出明细表!A$8:A$41,一般公共预算财政拨款支出!A223,一般公共预算财政拨款项目支出明细表!C$8:CL$41)</f>
        <v>0</v>
      </c>
    </row>
    <row r="224" spans="1:5">
      <c r="A224" s="77" t="s">
        <v>428</v>
      </c>
      <c r="B224" s="78" t="s">
        <v>423</v>
      </c>
      <c r="C224" s="104">
        <f t="shared" si="3"/>
        <v>0</v>
      </c>
      <c r="D224" s="109">
        <f>SUMIF(一般公共预算财政拨款基本支出明细表!A$8:A$41,一般公共预算财政拨款支出!A224,一般公共预算财政拨款基本支出明细表!C$8:CL$41)</f>
        <v>0</v>
      </c>
      <c r="E224" s="109">
        <f>SUMIF(一般公共预算财政拨款项目支出明细表!A$8:A$41,一般公共预算财政拨款支出!A224,一般公共预算财政拨款项目支出明细表!C$8:CL$41)</f>
        <v>0</v>
      </c>
    </row>
    <row r="225" spans="1:5 16384:16384" s="99" customFormat="1">
      <c r="A225" s="73" t="s">
        <v>429</v>
      </c>
      <c r="B225" s="74" t="s">
        <v>430</v>
      </c>
      <c r="C225" s="104">
        <f t="shared" si="3"/>
        <v>0</v>
      </c>
      <c r="D225" s="108">
        <f>SUM(D226:D231)</f>
        <v>0</v>
      </c>
      <c r="E225" s="108">
        <f>SUM(E226:E231)</f>
        <v>0</v>
      </c>
      <c r="XFD225" s="99">
        <f>SUM(D225:XFC225)</f>
        <v>0</v>
      </c>
    </row>
    <row r="226" spans="1:5 16384:16384">
      <c r="A226" s="77" t="s">
        <v>431</v>
      </c>
      <c r="B226" s="78" t="s">
        <v>92</v>
      </c>
      <c r="C226" s="104">
        <f t="shared" si="3"/>
        <v>0</v>
      </c>
      <c r="D226" s="109">
        <f>SUMIF(一般公共预算财政拨款基本支出明细表!A$8:A$41,一般公共预算财政拨款支出!A226,一般公共预算财政拨款基本支出明细表!C$8:CL$41)</f>
        <v>0</v>
      </c>
      <c r="E226" s="109">
        <f>SUMIF(一般公共预算财政拨款项目支出明细表!A$8:A$41,一般公共预算财政拨款支出!A226,一般公共预算财政拨款项目支出明细表!C$8:CL$41)</f>
        <v>0</v>
      </c>
    </row>
    <row r="227" spans="1:5 16384:16384">
      <c r="A227" s="77" t="s">
        <v>432</v>
      </c>
      <c r="B227" s="78" t="s">
        <v>94</v>
      </c>
      <c r="C227" s="104">
        <f t="shared" si="3"/>
        <v>0</v>
      </c>
      <c r="D227" s="109">
        <f>SUMIF(一般公共预算财政拨款基本支出明细表!A$8:A$41,一般公共预算财政拨款支出!A227,一般公共预算财政拨款基本支出明细表!C$8:CL$41)</f>
        <v>0</v>
      </c>
      <c r="E227" s="109">
        <f>SUMIF(一般公共预算财政拨款项目支出明细表!A$8:A$41,一般公共预算财政拨款支出!A227,一般公共预算财政拨款项目支出明细表!C$8:CL$41)</f>
        <v>0</v>
      </c>
    </row>
    <row r="228" spans="1:5 16384:16384">
      <c r="A228" s="77" t="s">
        <v>433</v>
      </c>
      <c r="B228" s="78" t="s">
        <v>96</v>
      </c>
      <c r="C228" s="104">
        <f t="shared" si="3"/>
        <v>0</v>
      </c>
      <c r="D228" s="109">
        <f>SUMIF(一般公共预算财政拨款基本支出明细表!A$8:A$41,一般公共预算财政拨款支出!A228,一般公共预算财政拨款基本支出明细表!C$8:CL$41)</f>
        <v>0</v>
      </c>
      <c r="E228" s="109">
        <f>SUMIF(一般公共预算财政拨款项目支出明细表!A$8:A$41,一般公共预算财政拨款支出!A228,一般公共预算财政拨款项目支出明细表!C$8:CL$41)</f>
        <v>0</v>
      </c>
    </row>
    <row r="229" spans="1:5 16384:16384">
      <c r="A229" s="77" t="s">
        <v>434</v>
      </c>
      <c r="B229" s="78" t="s">
        <v>435</v>
      </c>
      <c r="C229" s="104">
        <f t="shared" si="3"/>
        <v>0</v>
      </c>
      <c r="D229" s="109">
        <f>SUMIF(一般公共预算财政拨款基本支出明细表!A$8:A$41,一般公共预算财政拨款支出!A229,一般公共预算财政拨款基本支出明细表!C$8:CL$41)</f>
        <v>0</v>
      </c>
      <c r="E229" s="109">
        <f>SUMIF(一般公共预算财政拨款项目支出明细表!A$8:A$41,一般公共预算财政拨款支出!A229,一般公共预算财政拨款项目支出明细表!C$8:CL$41)</f>
        <v>0</v>
      </c>
    </row>
    <row r="230" spans="1:5 16384:16384">
      <c r="A230" s="77" t="s">
        <v>436</v>
      </c>
      <c r="B230" s="78" t="s">
        <v>110</v>
      </c>
      <c r="C230" s="104">
        <f t="shared" si="3"/>
        <v>0</v>
      </c>
      <c r="D230" s="109">
        <f>SUMIF(一般公共预算财政拨款基本支出明细表!A$8:A$41,一般公共预算财政拨款支出!A230,一般公共预算财政拨款基本支出明细表!C$8:CL$41)</f>
        <v>0</v>
      </c>
      <c r="E230" s="109">
        <f>SUMIF(一般公共预算财政拨款项目支出明细表!A$8:A$41,一般公共预算财政拨款支出!A230,一般公共预算财政拨款项目支出明细表!C$8:CL$41)</f>
        <v>0</v>
      </c>
    </row>
    <row r="231" spans="1:5 16384:16384">
      <c r="A231" s="77" t="s">
        <v>437</v>
      </c>
      <c r="B231" s="78" t="s">
        <v>438</v>
      </c>
      <c r="C231" s="104">
        <f t="shared" si="3"/>
        <v>0</v>
      </c>
      <c r="D231" s="109">
        <f>SUMIF(一般公共预算财政拨款基本支出明细表!A$8:A$41,一般公共预算财政拨款支出!A231,一般公共预算财政拨款基本支出明细表!C$8:CL$41)</f>
        <v>0</v>
      </c>
      <c r="E231" s="109">
        <f>SUMIF(一般公共预算财政拨款项目支出明细表!A$8:A$41,一般公共预算财政拨款支出!A231,一般公共预算财政拨款项目支出明细表!C$8:CL$41)</f>
        <v>0</v>
      </c>
    </row>
    <row r="232" spans="1:5 16384:16384" s="99" customFormat="1">
      <c r="A232" s="73" t="s">
        <v>439</v>
      </c>
      <c r="B232" s="74" t="s">
        <v>440</v>
      </c>
      <c r="C232" s="104">
        <f t="shared" si="3"/>
        <v>0</v>
      </c>
      <c r="D232" s="108">
        <f>SUM(D233:D246)</f>
        <v>0</v>
      </c>
      <c r="E232" s="108">
        <f>SUM(E233:E246)</f>
        <v>0</v>
      </c>
    </row>
    <row r="233" spans="1:5 16384:16384">
      <c r="A233" s="77" t="s">
        <v>441</v>
      </c>
      <c r="B233" s="78" t="s">
        <v>92</v>
      </c>
      <c r="C233" s="104">
        <f t="shared" si="3"/>
        <v>0</v>
      </c>
      <c r="D233" s="109">
        <f>SUMIF(一般公共预算财政拨款基本支出明细表!A$8:A$41,一般公共预算财政拨款支出!A233,一般公共预算财政拨款基本支出明细表!C$8:CL$41)</f>
        <v>0</v>
      </c>
      <c r="E233" s="109">
        <f>SUMIF(一般公共预算财政拨款项目支出明细表!A$8:A$41,一般公共预算财政拨款支出!A233,一般公共预算财政拨款项目支出明细表!C$8:CL$41)</f>
        <v>0</v>
      </c>
    </row>
    <row r="234" spans="1:5 16384:16384">
      <c r="A234" s="77" t="s">
        <v>442</v>
      </c>
      <c r="B234" s="78" t="s">
        <v>94</v>
      </c>
      <c r="C234" s="104">
        <f t="shared" si="3"/>
        <v>0</v>
      </c>
      <c r="D234" s="109">
        <f>SUMIF(一般公共预算财政拨款基本支出明细表!A$8:A$41,一般公共预算财政拨款支出!A234,一般公共预算财政拨款基本支出明细表!C$8:CL$41)</f>
        <v>0</v>
      </c>
      <c r="E234" s="109">
        <f>SUMIF(一般公共预算财政拨款项目支出明细表!A$8:A$41,一般公共预算财政拨款支出!A234,一般公共预算财政拨款项目支出明细表!C$8:CL$41)</f>
        <v>0</v>
      </c>
    </row>
    <row r="235" spans="1:5 16384:16384">
      <c r="A235" s="77" t="s">
        <v>443</v>
      </c>
      <c r="B235" s="78" t="s">
        <v>96</v>
      </c>
      <c r="C235" s="104">
        <f t="shared" si="3"/>
        <v>0</v>
      </c>
      <c r="D235" s="109">
        <f>SUMIF(一般公共预算财政拨款基本支出明细表!A$8:A$41,一般公共预算财政拨款支出!A235,一般公共预算财政拨款基本支出明细表!C$8:CL$41)</f>
        <v>0</v>
      </c>
      <c r="E235" s="109">
        <f>SUMIF(一般公共预算财政拨款项目支出明细表!A$8:A$41,一般公共预算财政拨款支出!A235,一般公共预算财政拨款项目支出明细表!C$8:CL$41)</f>
        <v>0</v>
      </c>
    </row>
    <row r="236" spans="1:5 16384:16384">
      <c r="A236" s="77" t="s">
        <v>444</v>
      </c>
      <c r="B236" s="78" t="s">
        <v>445</v>
      </c>
      <c r="C236" s="104">
        <f t="shared" si="3"/>
        <v>0</v>
      </c>
      <c r="D236" s="109">
        <f>SUMIF(一般公共预算财政拨款基本支出明细表!A$8:A$41,一般公共预算财政拨款支出!A236,一般公共预算财政拨款基本支出明细表!C$8:CL$41)</f>
        <v>0</v>
      </c>
      <c r="E236" s="109">
        <f>SUMIF(一般公共预算财政拨款项目支出明细表!A$8:A$41,一般公共预算财政拨款支出!A236,一般公共预算财政拨款项目支出明细表!C$8:CL$41)</f>
        <v>0</v>
      </c>
    </row>
    <row r="237" spans="1:5 16384:16384">
      <c r="A237" s="77" t="s">
        <v>446</v>
      </c>
      <c r="B237" s="78" t="s">
        <v>447</v>
      </c>
      <c r="C237" s="104">
        <f t="shared" si="3"/>
        <v>0</v>
      </c>
      <c r="D237" s="109">
        <f>SUMIF(一般公共预算财政拨款基本支出明细表!A$8:A$41,一般公共预算财政拨款支出!A237,一般公共预算财政拨款基本支出明细表!C$8:CL$41)</f>
        <v>0</v>
      </c>
      <c r="E237" s="109">
        <f>SUMIF(一般公共预算财政拨款项目支出明细表!A$8:A$41,一般公共预算财政拨款支出!A237,一般公共预算财政拨款项目支出明细表!C$8:CL$41)</f>
        <v>0</v>
      </c>
    </row>
    <row r="238" spans="1:5 16384:16384">
      <c r="A238" s="77" t="s">
        <v>448</v>
      </c>
      <c r="B238" s="78" t="s">
        <v>193</v>
      </c>
      <c r="C238" s="104">
        <f t="shared" si="3"/>
        <v>0</v>
      </c>
      <c r="D238" s="109">
        <f>SUMIF(一般公共预算财政拨款基本支出明细表!A$8:A$41,一般公共预算财政拨款支出!A238,一般公共预算财政拨款基本支出明细表!C$8:CL$41)</f>
        <v>0</v>
      </c>
      <c r="E238" s="109">
        <f>SUMIF(一般公共预算财政拨款项目支出明细表!A$8:A$41,一般公共预算财政拨款支出!A238,一般公共预算财政拨款项目支出明细表!C$8:CL$41)</f>
        <v>0</v>
      </c>
    </row>
    <row r="239" spans="1:5 16384:16384">
      <c r="A239" s="77" t="s">
        <v>449</v>
      </c>
      <c r="B239" s="78" t="s">
        <v>450</v>
      </c>
      <c r="C239" s="104">
        <f t="shared" si="3"/>
        <v>0</v>
      </c>
      <c r="D239" s="109">
        <f>SUMIF(一般公共预算财政拨款基本支出明细表!A$8:A$41,一般公共预算财政拨款支出!A239,一般公共预算财政拨款基本支出明细表!C$8:CL$41)</f>
        <v>0</v>
      </c>
      <c r="E239" s="109">
        <f>SUMIF(一般公共预算财政拨款项目支出明细表!A$8:A$41,一般公共预算财政拨款支出!A239,一般公共预算财政拨款项目支出明细表!C$8:CL$41)</f>
        <v>0</v>
      </c>
    </row>
    <row r="240" spans="1:5 16384:16384">
      <c r="A240" s="77" t="s">
        <v>451</v>
      </c>
      <c r="B240" s="78" t="s">
        <v>452</v>
      </c>
      <c r="C240" s="104">
        <f t="shared" si="3"/>
        <v>0</v>
      </c>
      <c r="D240" s="109">
        <f>SUMIF(一般公共预算财政拨款基本支出明细表!A$8:A$41,一般公共预算财政拨款支出!A240,一般公共预算财政拨款基本支出明细表!C$8:CL$41)</f>
        <v>0</v>
      </c>
      <c r="E240" s="109">
        <f>SUMIF(一般公共预算财政拨款项目支出明细表!A$8:A$41,一般公共预算财政拨款支出!A240,一般公共预算财政拨款项目支出明细表!C$8:CL$41)</f>
        <v>0</v>
      </c>
    </row>
    <row r="241" spans="1:5">
      <c r="A241" s="77" t="s">
        <v>453</v>
      </c>
      <c r="B241" s="78" t="s">
        <v>454</v>
      </c>
      <c r="C241" s="104">
        <f t="shared" si="3"/>
        <v>0</v>
      </c>
      <c r="D241" s="109">
        <f>SUMIF(一般公共预算财政拨款基本支出明细表!A$8:A$41,一般公共预算财政拨款支出!A241,一般公共预算财政拨款基本支出明细表!C$8:CL$41)</f>
        <v>0</v>
      </c>
      <c r="E241" s="109">
        <f>SUMIF(一般公共预算财政拨款项目支出明细表!A$8:A$41,一般公共预算财政拨款支出!A241,一般公共预算财政拨款项目支出明细表!C$8:CL$41)</f>
        <v>0</v>
      </c>
    </row>
    <row r="242" spans="1:5">
      <c r="A242" s="77" t="s">
        <v>455</v>
      </c>
      <c r="B242" s="78" t="s">
        <v>456</v>
      </c>
      <c r="C242" s="104">
        <f t="shared" si="3"/>
        <v>0</v>
      </c>
      <c r="D242" s="109">
        <f>SUMIF(一般公共预算财政拨款基本支出明细表!A$8:A$41,一般公共预算财政拨款支出!A242,一般公共预算财政拨款基本支出明细表!C$8:CL$41)</f>
        <v>0</v>
      </c>
      <c r="E242" s="109">
        <f>SUMIF(一般公共预算财政拨款项目支出明细表!A$8:A$41,一般公共预算财政拨款支出!A242,一般公共预算财政拨款项目支出明细表!C$8:CL$41)</f>
        <v>0</v>
      </c>
    </row>
    <row r="243" spans="1:5">
      <c r="A243" s="77" t="s">
        <v>457</v>
      </c>
      <c r="B243" s="78" t="s">
        <v>458</v>
      </c>
      <c r="C243" s="104">
        <f t="shared" si="3"/>
        <v>0</v>
      </c>
      <c r="D243" s="109">
        <f>SUMIF(一般公共预算财政拨款基本支出明细表!A$8:A$41,一般公共预算财政拨款支出!A243,一般公共预算财政拨款基本支出明细表!C$8:CL$41)</f>
        <v>0</v>
      </c>
      <c r="E243" s="109">
        <f>SUMIF(一般公共预算财政拨款项目支出明细表!A$8:A$41,一般公共预算财政拨款支出!A243,一般公共预算财政拨款项目支出明细表!C$8:CL$41)</f>
        <v>0</v>
      </c>
    </row>
    <row r="244" spans="1:5">
      <c r="A244" s="77" t="s">
        <v>459</v>
      </c>
      <c r="B244" s="78" t="s">
        <v>460</v>
      </c>
      <c r="C244" s="104">
        <f t="shared" si="3"/>
        <v>0</v>
      </c>
      <c r="D244" s="109">
        <f>SUMIF(一般公共预算财政拨款基本支出明细表!A$8:A$41,一般公共预算财政拨款支出!A244,一般公共预算财政拨款基本支出明细表!C$8:CL$41)</f>
        <v>0</v>
      </c>
      <c r="E244" s="109">
        <f>SUMIF(一般公共预算财政拨款项目支出明细表!A$8:A$41,一般公共预算财政拨款支出!A244,一般公共预算财政拨款项目支出明细表!C$8:CL$41)</f>
        <v>0</v>
      </c>
    </row>
    <row r="245" spans="1:5">
      <c r="A245" s="77" t="s">
        <v>461</v>
      </c>
      <c r="B245" s="78" t="s">
        <v>110</v>
      </c>
      <c r="C245" s="104">
        <f t="shared" si="3"/>
        <v>0</v>
      </c>
      <c r="D245" s="109">
        <f>SUMIF(一般公共预算财政拨款基本支出明细表!A$8:A$41,一般公共预算财政拨款支出!A245,一般公共预算财政拨款基本支出明细表!C$8:CL$41)</f>
        <v>0</v>
      </c>
      <c r="E245" s="109">
        <f>SUMIF(一般公共预算财政拨款项目支出明细表!A$8:A$41,一般公共预算财政拨款支出!A245,一般公共预算财政拨款项目支出明细表!C$8:CL$41)</f>
        <v>0</v>
      </c>
    </row>
    <row r="246" spans="1:5">
      <c r="A246" s="77" t="s">
        <v>462</v>
      </c>
      <c r="B246" s="78" t="s">
        <v>463</v>
      </c>
      <c r="C246" s="104">
        <f t="shared" si="3"/>
        <v>0</v>
      </c>
      <c r="D246" s="109">
        <f>SUMIF(一般公共预算财政拨款基本支出明细表!A$8:A$41,一般公共预算财政拨款支出!A246,一般公共预算财政拨款基本支出明细表!C$8:CL$41)</f>
        <v>0</v>
      </c>
      <c r="E246" s="109">
        <f>SUMIF(一般公共预算财政拨款项目支出明细表!A$8:A$41,一般公共预算财政拨款支出!A246,一般公共预算财政拨款项目支出明细表!C$8:CL$41)</f>
        <v>0</v>
      </c>
    </row>
    <row r="247" spans="1:5" s="99" customFormat="1">
      <c r="A247" s="73" t="s">
        <v>464</v>
      </c>
      <c r="B247" s="74" t="s">
        <v>465</v>
      </c>
      <c r="C247" s="104">
        <f t="shared" si="3"/>
        <v>0</v>
      </c>
      <c r="D247" s="108">
        <f>SUM(D248:D249)</f>
        <v>0</v>
      </c>
      <c r="E247" s="108">
        <f>SUM(E248:E249)</f>
        <v>0</v>
      </c>
    </row>
    <row r="248" spans="1:5">
      <c r="A248" s="77" t="s">
        <v>466</v>
      </c>
      <c r="B248" s="78" t="s">
        <v>467</v>
      </c>
      <c r="C248" s="104">
        <f t="shared" si="3"/>
        <v>0</v>
      </c>
      <c r="D248" s="109">
        <f>SUMIF(一般公共预算财政拨款基本支出明细表!A$8:A$41,一般公共预算财政拨款支出!A248,一般公共预算财政拨款基本支出明细表!C$8:CL$41)</f>
        <v>0</v>
      </c>
      <c r="E248" s="109">
        <f>SUMIF(一般公共预算财政拨款项目支出明细表!A$8:A$41,一般公共预算财政拨款支出!A248,一般公共预算财政拨款项目支出明细表!C$8:CL$41)</f>
        <v>0</v>
      </c>
    </row>
    <row r="249" spans="1:5">
      <c r="A249" s="77" t="s">
        <v>468</v>
      </c>
      <c r="B249" s="78" t="s">
        <v>465</v>
      </c>
      <c r="C249" s="104">
        <f t="shared" si="3"/>
        <v>0</v>
      </c>
      <c r="D249" s="109">
        <f>SUMIF(一般公共预算财政拨款基本支出明细表!A$8:A$41,一般公共预算财政拨款支出!A249,一般公共预算财政拨款基本支出明细表!C$8:CL$41)</f>
        <v>0</v>
      </c>
      <c r="E249" s="109">
        <f>SUMIF(一般公共预算财政拨款项目支出明细表!A$8:A$41,一般公共预算财政拨款支出!A249,一般公共预算财政拨款项目支出明细表!C$8:CL$41)</f>
        <v>0</v>
      </c>
    </row>
    <row r="250" spans="1:5">
      <c r="A250" s="70" t="s">
        <v>469</v>
      </c>
      <c r="B250" s="71" t="s">
        <v>470</v>
      </c>
      <c r="C250" s="111">
        <f t="shared" si="3"/>
        <v>0</v>
      </c>
      <c r="D250" s="107">
        <f>D251+D258+D264+D261+D270+D275+D277+D282+D288</f>
        <v>0</v>
      </c>
      <c r="E250" s="107">
        <f>E251+E258+E264+E261+E270+E275+E277+E282+E288</f>
        <v>0</v>
      </c>
    </row>
    <row r="251" spans="1:5" s="99" customFormat="1">
      <c r="A251" s="73" t="s">
        <v>471</v>
      </c>
      <c r="B251" s="74" t="s">
        <v>472</v>
      </c>
      <c r="C251" s="104">
        <f t="shared" si="3"/>
        <v>0</v>
      </c>
      <c r="D251" s="108">
        <f>SUM(D252:D257)</f>
        <v>0</v>
      </c>
      <c r="E251" s="108">
        <f>SUM(E252:E257)</f>
        <v>0</v>
      </c>
    </row>
    <row r="252" spans="1:5">
      <c r="A252" s="77" t="s">
        <v>473</v>
      </c>
      <c r="B252" s="78" t="s">
        <v>92</v>
      </c>
      <c r="C252" s="104">
        <f t="shared" si="3"/>
        <v>0</v>
      </c>
      <c r="D252" s="109">
        <f>SUMIF(一般公共预算财政拨款基本支出明细表!A$8:A$41,一般公共预算财政拨款支出!A252,一般公共预算财政拨款基本支出明细表!C$8:CL$41)</f>
        <v>0</v>
      </c>
      <c r="E252" s="109">
        <f>SUMIF(一般公共预算财政拨款项目支出明细表!A$8:A$41,一般公共预算财政拨款支出!A252,一般公共预算财政拨款项目支出明细表!C$8:CL$41)</f>
        <v>0</v>
      </c>
    </row>
    <row r="253" spans="1:5">
      <c r="A253" s="77" t="s">
        <v>474</v>
      </c>
      <c r="B253" s="78" t="s">
        <v>94</v>
      </c>
      <c r="C253" s="104">
        <f t="shared" si="3"/>
        <v>0</v>
      </c>
      <c r="D253" s="109">
        <f>SUMIF(一般公共预算财政拨款基本支出明细表!A$8:A$41,一般公共预算财政拨款支出!A253,一般公共预算财政拨款基本支出明细表!C$8:CL$41)</f>
        <v>0</v>
      </c>
      <c r="E253" s="109">
        <f>SUMIF(一般公共预算财政拨款项目支出明细表!A$8:A$41,一般公共预算财政拨款支出!A253,一般公共预算财政拨款项目支出明细表!C$8:CL$41)</f>
        <v>0</v>
      </c>
    </row>
    <row r="254" spans="1:5">
      <c r="A254" s="77" t="s">
        <v>475</v>
      </c>
      <c r="B254" s="78" t="s">
        <v>96</v>
      </c>
      <c r="C254" s="104">
        <f t="shared" si="3"/>
        <v>0</v>
      </c>
      <c r="D254" s="109">
        <f>SUMIF(一般公共预算财政拨款基本支出明细表!A$8:A$41,一般公共预算财政拨款支出!A254,一般公共预算财政拨款基本支出明细表!C$8:CL$41)</f>
        <v>0</v>
      </c>
      <c r="E254" s="109">
        <f>SUMIF(一般公共预算财政拨款项目支出明细表!A$8:A$41,一般公共预算财政拨款支出!A254,一般公共预算财政拨款项目支出明细表!C$8:CL$41)</f>
        <v>0</v>
      </c>
    </row>
    <row r="255" spans="1:5">
      <c r="A255" s="77" t="s">
        <v>476</v>
      </c>
      <c r="B255" s="78" t="s">
        <v>378</v>
      </c>
      <c r="C255" s="104">
        <f t="shared" si="3"/>
        <v>0</v>
      </c>
      <c r="D255" s="109">
        <f>SUMIF(一般公共预算财政拨款基本支出明细表!A$8:A$41,一般公共预算财政拨款支出!A255,一般公共预算财政拨款基本支出明细表!C$8:CL$41)</f>
        <v>0</v>
      </c>
      <c r="E255" s="109">
        <f>SUMIF(一般公共预算财政拨款项目支出明细表!A$8:A$41,一般公共预算财政拨款支出!A255,一般公共预算财政拨款项目支出明细表!C$8:CL$41)</f>
        <v>0</v>
      </c>
    </row>
    <row r="256" spans="1:5">
      <c r="A256" s="77" t="s">
        <v>477</v>
      </c>
      <c r="B256" s="78" t="s">
        <v>110</v>
      </c>
      <c r="C256" s="104">
        <f t="shared" si="3"/>
        <v>0</v>
      </c>
      <c r="D256" s="109">
        <f>SUMIF(一般公共预算财政拨款基本支出明细表!A$8:A$41,一般公共预算财政拨款支出!A256,一般公共预算财政拨款基本支出明细表!C$8:CL$41)</f>
        <v>0</v>
      </c>
      <c r="E256" s="109">
        <f>SUMIF(一般公共预算财政拨款项目支出明细表!A$8:A$41,一般公共预算财政拨款支出!A256,一般公共预算财政拨款项目支出明细表!C$8:CL$41)</f>
        <v>0</v>
      </c>
    </row>
    <row r="257" spans="1:5">
      <c r="A257" s="77" t="s">
        <v>478</v>
      </c>
      <c r="B257" s="78" t="s">
        <v>479</v>
      </c>
      <c r="C257" s="104">
        <f t="shared" si="3"/>
        <v>0</v>
      </c>
      <c r="D257" s="109">
        <f>SUMIF(一般公共预算财政拨款基本支出明细表!A$8:A$41,一般公共预算财政拨款支出!A257,一般公共预算财政拨款基本支出明细表!C$8:CL$41)</f>
        <v>0</v>
      </c>
      <c r="E257" s="109">
        <f>SUMIF(一般公共预算财政拨款项目支出明细表!A$8:A$41,一般公共预算财政拨款支出!A257,一般公共预算财政拨款项目支出明细表!C$8:CL$41)</f>
        <v>0</v>
      </c>
    </row>
    <row r="258" spans="1:5" s="99" customFormat="1">
      <c r="A258" s="73" t="s">
        <v>480</v>
      </c>
      <c r="B258" s="74" t="s">
        <v>481</v>
      </c>
      <c r="C258" s="104">
        <f t="shared" si="3"/>
        <v>0</v>
      </c>
      <c r="D258" s="108">
        <f>SUM(D259:D260)</f>
        <v>0</v>
      </c>
      <c r="E258" s="108">
        <f>SUM(E259:E260)</f>
        <v>0</v>
      </c>
    </row>
    <row r="259" spans="1:5">
      <c r="A259" s="77" t="s">
        <v>482</v>
      </c>
      <c r="B259" s="78" t="s">
        <v>483</v>
      </c>
      <c r="C259" s="104">
        <f t="shared" si="3"/>
        <v>0</v>
      </c>
      <c r="D259" s="109">
        <f>SUMIF(一般公共预算财政拨款基本支出明细表!A$8:A$41,一般公共预算财政拨款支出!A259,一般公共预算财政拨款基本支出明细表!C$8:CL$41)</f>
        <v>0</v>
      </c>
      <c r="E259" s="109">
        <f>SUMIF(一般公共预算财政拨款项目支出明细表!A$8:A$41,一般公共预算财政拨款支出!A259,一般公共预算财政拨款项目支出明细表!C$8:CL$41)</f>
        <v>0</v>
      </c>
    </row>
    <row r="260" spans="1:5">
      <c r="A260" s="77" t="s">
        <v>484</v>
      </c>
      <c r="B260" s="78" t="s">
        <v>485</v>
      </c>
      <c r="C260" s="104">
        <f t="shared" si="3"/>
        <v>0</v>
      </c>
      <c r="D260" s="109">
        <f>SUMIF(一般公共预算财政拨款基本支出明细表!A$8:A$41,一般公共预算财政拨款支出!A260,一般公共预算财政拨款基本支出明细表!C$8:CL$41)</f>
        <v>0</v>
      </c>
      <c r="E260" s="109">
        <f>SUMIF(一般公共预算财政拨款项目支出明细表!A$8:A$41,一般公共预算财政拨款支出!A260,一般公共预算财政拨款项目支出明细表!C$8:CL$41)</f>
        <v>0</v>
      </c>
    </row>
    <row r="261" spans="1:5" s="99" customFormat="1">
      <c r="A261" s="73" t="s">
        <v>486</v>
      </c>
      <c r="B261" s="74" t="s">
        <v>487</v>
      </c>
      <c r="C261" s="104">
        <f t="shared" si="3"/>
        <v>0</v>
      </c>
      <c r="D261" s="108">
        <f>SUM(D262:D263)</f>
        <v>0</v>
      </c>
      <c r="E261" s="108">
        <f>SUM(E262:E263)</f>
        <v>0</v>
      </c>
    </row>
    <row r="262" spans="1:5">
      <c r="A262" s="77" t="s">
        <v>488</v>
      </c>
      <c r="B262" s="78" t="s">
        <v>489</v>
      </c>
      <c r="C262" s="104">
        <f t="shared" ref="C262:C325" si="4">D262+E262</f>
        <v>0</v>
      </c>
      <c r="D262" s="109">
        <f>SUMIF(一般公共预算财政拨款基本支出明细表!A$8:A$41,一般公共预算财政拨款支出!A262,一般公共预算财政拨款基本支出明细表!C$8:CL$41)</f>
        <v>0</v>
      </c>
      <c r="E262" s="109">
        <f>SUMIF(一般公共预算财政拨款项目支出明细表!A$8:A$41,一般公共预算财政拨款支出!A262,一般公共预算财政拨款项目支出明细表!C$8:CL$41)</f>
        <v>0</v>
      </c>
    </row>
    <row r="263" spans="1:5">
      <c r="A263" s="77" t="s">
        <v>490</v>
      </c>
      <c r="B263" s="78" t="s">
        <v>487</v>
      </c>
      <c r="C263" s="104">
        <f t="shared" si="4"/>
        <v>0</v>
      </c>
      <c r="D263" s="109">
        <f>SUMIF(一般公共预算财政拨款基本支出明细表!A$8:A$41,一般公共预算财政拨款支出!A263,一般公共预算财政拨款基本支出明细表!C$8:CL$41)</f>
        <v>0</v>
      </c>
      <c r="E263" s="109">
        <f>SUMIF(一般公共预算财政拨款项目支出明细表!A$8:A$41,一般公共预算财政拨款支出!A263,一般公共预算财政拨款项目支出明细表!C$8:CL$41)</f>
        <v>0</v>
      </c>
    </row>
    <row r="264" spans="1:5" s="99" customFormat="1">
      <c r="A264" s="73" t="s">
        <v>491</v>
      </c>
      <c r="B264" s="74" t="s">
        <v>492</v>
      </c>
      <c r="C264" s="104">
        <f t="shared" si="4"/>
        <v>0</v>
      </c>
      <c r="D264" s="108">
        <f>SUM(D265:D269)</f>
        <v>0</v>
      </c>
      <c r="E264" s="108">
        <f>SUM(E265:E269)</f>
        <v>0</v>
      </c>
    </row>
    <row r="265" spans="1:5">
      <c r="A265" s="77" t="s">
        <v>493</v>
      </c>
      <c r="B265" s="78" t="s">
        <v>494</v>
      </c>
      <c r="C265" s="104">
        <f t="shared" si="4"/>
        <v>0</v>
      </c>
      <c r="D265" s="109">
        <f>SUMIF(一般公共预算财政拨款基本支出明细表!A$8:A$41,一般公共预算财政拨款支出!A265,一般公共预算财政拨款基本支出明细表!C$8:CL$41)</f>
        <v>0</v>
      </c>
      <c r="E265" s="109">
        <f>SUMIF(一般公共预算财政拨款项目支出明细表!A$8:A$41,一般公共预算财政拨款支出!A265,一般公共预算财政拨款项目支出明细表!C$8:CL$41)</f>
        <v>0</v>
      </c>
    </row>
    <row r="266" spans="1:5">
      <c r="A266" s="77" t="s">
        <v>495</v>
      </c>
      <c r="B266" s="78" t="s">
        <v>496</v>
      </c>
      <c r="C266" s="104">
        <f t="shared" si="4"/>
        <v>0</v>
      </c>
      <c r="D266" s="109">
        <f>SUMIF(一般公共预算财政拨款基本支出明细表!A$8:A$41,一般公共预算财政拨款支出!A266,一般公共预算财政拨款基本支出明细表!C$8:CL$41)</f>
        <v>0</v>
      </c>
      <c r="E266" s="109">
        <f>SUMIF(一般公共预算财政拨款项目支出明细表!A$8:A$41,一般公共预算财政拨款支出!A266,一般公共预算财政拨款项目支出明细表!C$8:CL$41)</f>
        <v>0</v>
      </c>
    </row>
    <row r="267" spans="1:5">
      <c r="A267" s="77" t="s">
        <v>497</v>
      </c>
      <c r="B267" s="78" t="s">
        <v>498</v>
      </c>
      <c r="C267" s="104">
        <f t="shared" si="4"/>
        <v>0</v>
      </c>
      <c r="D267" s="109">
        <f>SUMIF(一般公共预算财政拨款基本支出明细表!A$8:A$41,一般公共预算财政拨款支出!A267,一般公共预算财政拨款基本支出明细表!C$8:CL$41)</f>
        <v>0</v>
      </c>
      <c r="E267" s="109">
        <f>SUMIF(一般公共预算财政拨款项目支出明细表!A$8:A$41,一般公共预算财政拨款支出!A267,一般公共预算财政拨款项目支出明细表!C$8:CL$41)</f>
        <v>0</v>
      </c>
    </row>
    <row r="268" spans="1:5">
      <c r="A268" s="77" t="s">
        <v>499</v>
      </c>
      <c r="B268" s="78" t="s">
        <v>500</v>
      </c>
      <c r="C268" s="104">
        <f t="shared" si="4"/>
        <v>0</v>
      </c>
      <c r="D268" s="109">
        <f>SUMIF(一般公共预算财政拨款基本支出明细表!A$8:A$41,一般公共预算财政拨款支出!A268,一般公共预算财政拨款基本支出明细表!C$8:CL$41)</f>
        <v>0</v>
      </c>
      <c r="E268" s="109">
        <f>SUMIF(一般公共预算财政拨款项目支出明细表!A$8:A$41,一般公共预算财政拨款支出!A268,一般公共预算财政拨款项目支出明细表!C$8:CL$41)</f>
        <v>0</v>
      </c>
    </row>
    <row r="269" spans="1:5">
      <c r="A269" s="77" t="s">
        <v>501</v>
      </c>
      <c r="B269" s="78" t="s">
        <v>502</v>
      </c>
      <c r="C269" s="104">
        <f t="shared" si="4"/>
        <v>0</v>
      </c>
      <c r="D269" s="109">
        <f>SUMIF(一般公共预算财政拨款基本支出明细表!A$8:A$41,一般公共预算财政拨款支出!A269,一般公共预算财政拨款基本支出明细表!C$8:CL$41)</f>
        <v>0</v>
      </c>
      <c r="E269" s="109">
        <f>SUMIF(一般公共预算财政拨款项目支出明细表!A$8:A$41,一般公共预算财政拨款支出!A269,一般公共预算财政拨款项目支出明细表!C$8:CL$41)</f>
        <v>0</v>
      </c>
    </row>
    <row r="270" spans="1:5" s="99" customFormat="1">
      <c r="A270" s="73" t="s">
        <v>503</v>
      </c>
      <c r="B270" s="74" t="s">
        <v>504</v>
      </c>
      <c r="C270" s="104">
        <f t="shared" si="4"/>
        <v>0</v>
      </c>
      <c r="D270" s="108">
        <f>SUM(D271:D274)</f>
        <v>0</v>
      </c>
      <c r="E270" s="108">
        <f>SUM(E271:E274)</f>
        <v>0</v>
      </c>
    </row>
    <row r="271" spans="1:5">
      <c r="A271" s="77" t="s">
        <v>505</v>
      </c>
      <c r="B271" s="78" t="s">
        <v>506</v>
      </c>
      <c r="C271" s="104">
        <f t="shared" si="4"/>
        <v>0</v>
      </c>
      <c r="D271" s="109">
        <f>SUMIF(一般公共预算财政拨款基本支出明细表!A$8:A$41,一般公共预算财政拨款支出!A271,一般公共预算财政拨款基本支出明细表!C$8:CL$41)</f>
        <v>0</v>
      </c>
      <c r="E271" s="109">
        <f>SUMIF(一般公共预算财政拨款项目支出明细表!A$8:A$41,一般公共预算财政拨款支出!A271,一般公共预算财政拨款项目支出明细表!C$8:CL$41)</f>
        <v>0</v>
      </c>
    </row>
    <row r="272" spans="1:5">
      <c r="A272" s="77" t="s">
        <v>507</v>
      </c>
      <c r="B272" s="78" t="s">
        <v>508</v>
      </c>
      <c r="C272" s="104">
        <f t="shared" si="4"/>
        <v>0</v>
      </c>
      <c r="D272" s="109">
        <f>SUMIF(一般公共预算财政拨款基本支出明细表!A$8:A$41,一般公共预算财政拨款支出!A272,一般公共预算财政拨款基本支出明细表!C$8:CL$41)</f>
        <v>0</v>
      </c>
      <c r="E272" s="109">
        <f>SUMIF(一般公共预算财政拨款项目支出明细表!A$8:A$41,一般公共预算财政拨款支出!A272,一般公共预算财政拨款项目支出明细表!C$8:CL$41)</f>
        <v>0</v>
      </c>
    </row>
    <row r="273" spans="1:5">
      <c r="A273" s="77" t="s">
        <v>509</v>
      </c>
      <c r="B273" s="78" t="s">
        <v>510</v>
      </c>
      <c r="C273" s="104">
        <f t="shared" si="4"/>
        <v>0</v>
      </c>
      <c r="D273" s="109">
        <f>SUMIF(一般公共预算财政拨款基本支出明细表!A$8:A$41,一般公共预算财政拨款支出!A273,一般公共预算财政拨款基本支出明细表!C$8:CL$41)</f>
        <v>0</v>
      </c>
      <c r="E273" s="109">
        <f>SUMIF(一般公共预算财政拨款项目支出明细表!A$8:A$41,一般公共预算财政拨款支出!A273,一般公共预算财政拨款项目支出明细表!C$8:CL$41)</f>
        <v>0</v>
      </c>
    </row>
    <row r="274" spans="1:5">
      <c r="A274" s="77" t="s">
        <v>511</v>
      </c>
      <c r="B274" s="78" t="s">
        <v>512</v>
      </c>
      <c r="C274" s="104">
        <f t="shared" si="4"/>
        <v>0</v>
      </c>
      <c r="D274" s="109">
        <f>SUMIF(一般公共预算财政拨款基本支出明细表!A$8:A$41,一般公共预算财政拨款支出!A274,一般公共预算财政拨款基本支出明细表!C$8:CL$41)</f>
        <v>0</v>
      </c>
      <c r="E274" s="109">
        <f>SUMIF(一般公共预算财政拨款项目支出明细表!A$8:A$41,一般公共预算财政拨款支出!A274,一般公共预算财政拨款项目支出明细表!C$8:CL$41)</f>
        <v>0</v>
      </c>
    </row>
    <row r="275" spans="1:5" s="99" customFormat="1">
      <c r="A275" s="73" t="s">
        <v>513</v>
      </c>
      <c r="B275" s="74" t="s">
        <v>514</v>
      </c>
      <c r="C275" s="104">
        <f t="shared" si="4"/>
        <v>0</v>
      </c>
      <c r="D275" s="108">
        <f>SUM(D276)</f>
        <v>0</v>
      </c>
      <c r="E275" s="108">
        <f>SUM(E276)</f>
        <v>0</v>
      </c>
    </row>
    <row r="276" spans="1:5">
      <c r="A276" s="77" t="s">
        <v>515</v>
      </c>
      <c r="B276" s="78" t="s">
        <v>514</v>
      </c>
      <c r="C276" s="104">
        <f t="shared" si="4"/>
        <v>0</v>
      </c>
      <c r="D276" s="109">
        <f>SUMIF(一般公共预算财政拨款基本支出明细表!A$8:A$41,一般公共预算财政拨款支出!A276,一般公共预算财政拨款基本支出明细表!C$8:CL$41)</f>
        <v>0</v>
      </c>
      <c r="E276" s="109">
        <f>SUMIF(一般公共预算财政拨款项目支出明细表!A$8:A$41,一般公共预算财政拨款支出!A276,一般公共预算财政拨款项目支出明细表!C$8:CL$41)</f>
        <v>0</v>
      </c>
    </row>
    <row r="277" spans="1:5" s="99" customFormat="1">
      <c r="A277" s="73" t="s">
        <v>516</v>
      </c>
      <c r="B277" s="74" t="s">
        <v>517</v>
      </c>
      <c r="C277" s="104">
        <f t="shared" si="4"/>
        <v>0</v>
      </c>
      <c r="D277" s="108">
        <f>SUM(D278:D281)</f>
        <v>0</v>
      </c>
      <c r="E277" s="108">
        <f>SUM(E278:E281)</f>
        <v>0</v>
      </c>
    </row>
    <row r="278" spans="1:5">
      <c r="A278" s="77" t="s">
        <v>518</v>
      </c>
      <c r="B278" s="78" t="s">
        <v>519</v>
      </c>
      <c r="C278" s="104">
        <f t="shared" si="4"/>
        <v>0</v>
      </c>
      <c r="D278" s="109">
        <f>SUMIF(一般公共预算财政拨款基本支出明细表!A$8:A$41,一般公共预算财政拨款支出!A278,一般公共预算财政拨款基本支出明细表!C$8:CL$41)</f>
        <v>0</v>
      </c>
      <c r="E278" s="109">
        <f>SUMIF(一般公共预算财政拨款项目支出明细表!A$8:A$41,一般公共预算财政拨款支出!A278,一般公共预算财政拨款项目支出明细表!C$8:CL$41)</f>
        <v>0</v>
      </c>
    </row>
    <row r="279" spans="1:5">
      <c r="A279" s="77" t="s">
        <v>520</v>
      </c>
      <c r="B279" s="78" t="s">
        <v>521</v>
      </c>
      <c r="C279" s="104">
        <f t="shared" si="4"/>
        <v>0</v>
      </c>
      <c r="D279" s="109">
        <f>SUMIF(一般公共预算财政拨款基本支出明细表!A$8:A$41,一般公共预算财政拨款支出!A279,一般公共预算财政拨款基本支出明细表!C$8:CL$41)</f>
        <v>0</v>
      </c>
      <c r="E279" s="109">
        <f>SUMIF(一般公共预算财政拨款项目支出明细表!A$8:A$41,一般公共预算财政拨款支出!A279,一般公共预算财政拨款项目支出明细表!C$8:CL$41)</f>
        <v>0</v>
      </c>
    </row>
    <row r="280" spans="1:5">
      <c r="A280" s="77" t="s">
        <v>522</v>
      </c>
      <c r="B280" s="78" t="s">
        <v>523</v>
      </c>
      <c r="C280" s="104">
        <f t="shared" si="4"/>
        <v>0</v>
      </c>
      <c r="D280" s="109">
        <f>SUMIF(一般公共预算财政拨款基本支出明细表!A$8:A$41,一般公共预算财政拨款支出!A280,一般公共预算财政拨款基本支出明细表!C$8:CL$41)</f>
        <v>0</v>
      </c>
      <c r="E280" s="109">
        <f>SUMIF(一般公共预算财政拨款项目支出明细表!A$8:A$41,一般公共预算财政拨款支出!A280,一般公共预算财政拨款项目支出明细表!C$8:CL$41)</f>
        <v>0</v>
      </c>
    </row>
    <row r="281" spans="1:5">
      <c r="A281" s="77" t="s">
        <v>524</v>
      </c>
      <c r="B281" s="78" t="s">
        <v>525</v>
      </c>
      <c r="C281" s="104">
        <f t="shared" si="4"/>
        <v>0</v>
      </c>
      <c r="D281" s="109">
        <f>SUMIF(一般公共预算财政拨款基本支出明细表!A$8:A$41,一般公共预算财政拨款支出!A281,一般公共预算财政拨款基本支出明细表!C$8:CL$41)</f>
        <v>0</v>
      </c>
      <c r="E281" s="109">
        <f>SUMIF(一般公共预算财政拨款项目支出明细表!A$8:A$41,一般公共预算财政拨款支出!A281,一般公共预算财政拨款项目支出明细表!C$8:CL$41)</f>
        <v>0</v>
      </c>
    </row>
    <row r="282" spans="1:5" s="99" customFormat="1">
      <c r="A282" s="73" t="s">
        <v>526</v>
      </c>
      <c r="B282" s="74" t="s">
        <v>527</v>
      </c>
      <c r="C282" s="104">
        <f t="shared" si="4"/>
        <v>0</v>
      </c>
      <c r="D282" s="108">
        <f>SUM(D283:D287)</f>
        <v>0</v>
      </c>
      <c r="E282" s="108">
        <f>SUM(E283:E287)</f>
        <v>0</v>
      </c>
    </row>
    <row r="283" spans="1:5">
      <c r="A283" s="77" t="s">
        <v>528</v>
      </c>
      <c r="B283" s="78" t="s">
        <v>92</v>
      </c>
      <c r="C283" s="104">
        <f t="shared" si="4"/>
        <v>0</v>
      </c>
      <c r="D283" s="109">
        <f>SUMIF(一般公共预算财政拨款基本支出明细表!A$8:A$41,一般公共预算财政拨款支出!A283,一般公共预算财政拨款基本支出明细表!C$8:CL$41)</f>
        <v>0</v>
      </c>
      <c r="E283" s="109">
        <f>SUMIF(一般公共预算财政拨款项目支出明细表!A$8:A$41,一般公共预算财政拨款支出!A283,一般公共预算财政拨款项目支出明细表!C$8:CL$41)</f>
        <v>0</v>
      </c>
    </row>
    <row r="284" spans="1:5">
      <c r="A284" s="77" t="s">
        <v>529</v>
      </c>
      <c r="B284" s="78" t="s">
        <v>94</v>
      </c>
      <c r="C284" s="104">
        <f t="shared" si="4"/>
        <v>0</v>
      </c>
      <c r="D284" s="109">
        <f>SUMIF(一般公共预算财政拨款基本支出明细表!A$8:A$41,一般公共预算财政拨款支出!A284,一般公共预算财政拨款基本支出明细表!C$8:CL$41)</f>
        <v>0</v>
      </c>
      <c r="E284" s="109">
        <f>SUMIF(一般公共预算财政拨款项目支出明细表!A$8:A$41,一般公共预算财政拨款支出!A284,一般公共预算财政拨款项目支出明细表!C$8:CL$41)</f>
        <v>0</v>
      </c>
    </row>
    <row r="285" spans="1:5">
      <c r="A285" s="77" t="s">
        <v>530</v>
      </c>
      <c r="B285" s="78" t="s">
        <v>96</v>
      </c>
      <c r="C285" s="104">
        <f t="shared" si="4"/>
        <v>0</v>
      </c>
      <c r="D285" s="109">
        <f>SUMIF(一般公共预算财政拨款基本支出明细表!A$8:A$41,一般公共预算财政拨款支出!A285,一般公共预算财政拨款基本支出明细表!C$8:CL$41)</f>
        <v>0</v>
      </c>
      <c r="E285" s="109">
        <f>SUMIF(一般公共预算财政拨款项目支出明细表!A$8:A$41,一般公共预算财政拨款支出!A285,一般公共预算财政拨款项目支出明细表!C$8:CL$41)</f>
        <v>0</v>
      </c>
    </row>
    <row r="286" spans="1:5">
      <c r="A286" s="77" t="s">
        <v>531</v>
      </c>
      <c r="B286" s="78" t="s">
        <v>110</v>
      </c>
      <c r="C286" s="104">
        <f t="shared" si="4"/>
        <v>0</v>
      </c>
      <c r="D286" s="109">
        <f>SUMIF(一般公共预算财政拨款基本支出明细表!A$8:A$41,一般公共预算财政拨款支出!A286,一般公共预算财政拨款基本支出明细表!C$8:CL$41)</f>
        <v>0</v>
      </c>
      <c r="E286" s="109">
        <f>SUMIF(一般公共预算财政拨款项目支出明细表!A$8:A$41,一般公共预算财政拨款支出!A286,一般公共预算财政拨款项目支出明细表!C$8:CL$41)</f>
        <v>0</v>
      </c>
    </row>
    <row r="287" spans="1:5">
      <c r="A287" s="77" t="s">
        <v>532</v>
      </c>
      <c r="B287" s="78" t="s">
        <v>533</v>
      </c>
      <c r="C287" s="104">
        <f t="shared" si="4"/>
        <v>0</v>
      </c>
      <c r="D287" s="109">
        <f>SUMIF(一般公共预算财政拨款基本支出明细表!A$8:A$41,一般公共预算财政拨款支出!A287,一般公共预算财政拨款基本支出明细表!C$8:CL$41)</f>
        <v>0</v>
      </c>
      <c r="E287" s="109">
        <f>SUMIF(一般公共预算财政拨款项目支出明细表!A$8:A$41,一般公共预算财政拨款支出!A287,一般公共预算财政拨款项目支出明细表!C$8:CL$41)</f>
        <v>0</v>
      </c>
    </row>
    <row r="288" spans="1:5" s="99" customFormat="1">
      <c r="A288" s="73" t="s">
        <v>534</v>
      </c>
      <c r="B288" s="74" t="s">
        <v>535</v>
      </c>
      <c r="C288" s="104">
        <f t="shared" si="4"/>
        <v>0</v>
      </c>
      <c r="D288" s="108">
        <f>D289</f>
        <v>0</v>
      </c>
      <c r="E288" s="108">
        <f>E289</f>
        <v>0</v>
      </c>
    </row>
    <row r="289" spans="1:5 16384:16384">
      <c r="A289" s="77" t="s">
        <v>536</v>
      </c>
      <c r="B289" s="78" t="s">
        <v>535</v>
      </c>
      <c r="C289" s="104">
        <f t="shared" si="4"/>
        <v>0</v>
      </c>
      <c r="D289" s="109">
        <f>SUMIF(一般公共预算财政拨款基本支出明细表!A$8:A$41,一般公共预算财政拨款支出!A289,一般公共预算财政拨款基本支出明细表!C$8:CL$41)</f>
        <v>0</v>
      </c>
      <c r="E289" s="109">
        <f>SUMIF(一般公共预算财政拨款项目支出明细表!A$8:A$41,一般公共预算财政拨款支出!A289,一般公共预算财政拨款项目支出明细表!C$8:CL$41)</f>
        <v>0</v>
      </c>
    </row>
    <row r="290" spans="1:5 16384:16384">
      <c r="A290" s="70" t="s">
        <v>537</v>
      </c>
      <c r="B290" s="71" t="s">
        <v>538</v>
      </c>
      <c r="C290" s="111">
        <f t="shared" si="4"/>
        <v>0</v>
      </c>
      <c r="D290" s="107">
        <f>D291+D293+D295+D297+D307</f>
        <v>0</v>
      </c>
      <c r="E290" s="107">
        <f>E291+E293+E295+E297+E307</f>
        <v>0</v>
      </c>
    </row>
    <row r="291" spans="1:5 16384:16384" s="99" customFormat="1">
      <c r="A291" s="73" t="s">
        <v>539</v>
      </c>
      <c r="B291" s="74" t="s">
        <v>540</v>
      </c>
      <c r="C291" s="104">
        <f t="shared" si="4"/>
        <v>0</v>
      </c>
      <c r="D291" s="108">
        <f>SUM(D292)</f>
        <v>0</v>
      </c>
      <c r="E291" s="108">
        <f>SUM(E292)</f>
        <v>0</v>
      </c>
    </row>
    <row r="292" spans="1:5 16384:16384">
      <c r="A292" s="77" t="s">
        <v>541</v>
      </c>
      <c r="B292" s="78" t="s">
        <v>540</v>
      </c>
      <c r="C292" s="104">
        <f t="shared" si="4"/>
        <v>0</v>
      </c>
      <c r="D292" s="109">
        <f>SUMIF(一般公共预算财政拨款基本支出明细表!A$8:A$41,一般公共预算财政拨款支出!A292,一般公共预算财政拨款基本支出明细表!C$8:CL$41)</f>
        <v>0</v>
      </c>
      <c r="E292" s="109">
        <f>SUMIF(一般公共预算财政拨款项目支出明细表!A$8:A$41,一般公共预算财政拨款支出!A292,一般公共预算财政拨款项目支出明细表!C$8:CL$41)</f>
        <v>0</v>
      </c>
    </row>
    <row r="293" spans="1:5 16384:16384" s="99" customFormat="1">
      <c r="A293" s="73" t="s">
        <v>542</v>
      </c>
      <c r="B293" s="74" t="s">
        <v>543</v>
      </c>
      <c r="C293" s="104">
        <f t="shared" si="4"/>
        <v>0</v>
      </c>
      <c r="D293" s="108">
        <f>D294</f>
        <v>0</v>
      </c>
      <c r="E293" s="108">
        <f>E294</f>
        <v>0</v>
      </c>
    </row>
    <row r="294" spans="1:5 16384:16384">
      <c r="A294" s="77" t="s">
        <v>544</v>
      </c>
      <c r="B294" s="78" t="s">
        <v>543</v>
      </c>
      <c r="C294" s="104">
        <f t="shared" si="4"/>
        <v>0</v>
      </c>
      <c r="D294" s="109">
        <f>SUMIF(一般公共预算财政拨款基本支出明细表!A$8:A$41,一般公共预算财政拨款支出!A294,一般公共预算财政拨款基本支出明细表!C$8:CL$41)</f>
        <v>0</v>
      </c>
      <c r="E294" s="109">
        <f>SUMIF(一般公共预算财政拨款项目支出明细表!A$8:A$41,一般公共预算财政拨款支出!A294,一般公共预算财政拨款项目支出明细表!C$8:CL$41)</f>
        <v>0</v>
      </c>
    </row>
    <row r="295" spans="1:5 16384:16384" s="99" customFormat="1">
      <c r="A295" s="73" t="s">
        <v>545</v>
      </c>
      <c r="B295" s="74" t="s">
        <v>546</v>
      </c>
      <c r="C295" s="104">
        <f t="shared" si="4"/>
        <v>0</v>
      </c>
      <c r="D295" s="108">
        <f>SUM(D296:D303)</f>
        <v>0</v>
      </c>
      <c r="E295" s="108">
        <f>SUM(E296:E303)</f>
        <v>0</v>
      </c>
    </row>
    <row r="296" spans="1:5 16384:16384">
      <c r="A296" s="77" t="s">
        <v>547</v>
      </c>
      <c r="B296" s="78" t="s">
        <v>546</v>
      </c>
      <c r="C296" s="104">
        <f t="shared" si="4"/>
        <v>0</v>
      </c>
      <c r="D296" s="109">
        <f>SUMIF(一般公共预算财政拨款基本支出明细表!A$8:A$41,一般公共预算财政拨款支出!A296,一般公共预算财政拨款基本支出明细表!C$8:CL$41)</f>
        <v>0</v>
      </c>
      <c r="E296" s="109">
        <f>SUMIF(一般公共预算财政拨款项目支出明细表!A$8:A$41,一般公共预算财政拨款支出!A296,一般公共预算财政拨款项目支出明细表!C$8:CL$41)</f>
        <v>0</v>
      </c>
    </row>
    <row r="297" spans="1:5 16384:16384" s="99" customFormat="1">
      <c r="A297" s="73" t="s">
        <v>548</v>
      </c>
      <c r="B297" s="74" t="s">
        <v>549</v>
      </c>
      <c r="C297" s="104">
        <f t="shared" si="4"/>
        <v>0</v>
      </c>
      <c r="D297" s="108">
        <f>SUM(D298:D301)</f>
        <v>0</v>
      </c>
      <c r="E297" s="108">
        <f>SUM(E298:E301)</f>
        <v>0</v>
      </c>
      <c r="XFD297" s="99">
        <f>SUM(D297:XFC297)</f>
        <v>0</v>
      </c>
    </row>
    <row r="298" spans="1:5 16384:16384">
      <c r="A298" s="77" t="s">
        <v>550</v>
      </c>
      <c r="B298" s="78" t="s">
        <v>551</v>
      </c>
      <c r="C298" s="104">
        <f t="shared" si="4"/>
        <v>0</v>
      </c>
      <c r="D298" s="109">
        <f>SUMIF(一般公共预算财政拨款基本支出明细表!A$8:A$41,一般公共预算财政拨款支出!A298,一般公共预算财政拨款基本支出明细表!C$8:CL$41)</f>
        <v>0</v>
      </c>
      <c r="E298" s="109">
        <f>SUMIF(一般公共预算财政拨款项目支出明细表!A$8:A$41,一般公共预算财政拨款支出!A298,一般公共预算财政拨款项目支出明细表!C$8:CL$41)</f>
        <v>0</v>
      </c>
    </row>
    <row r="299" spans="1:5 16384:16384">
      <c r="A299" s="77" t="s">
        <v>552</v>
      </c>
      <c r="B299" s="78" t="s">
        <v>553</v>
      </c>
      <c r="C299" s="104">
        <f t="shared" si="4"/>
        <v>0</v>
      </c>
      <c r="D299" s="109">
        <f>SUMIF(一般公共预算财政拨款基本支出明细表!A$8:A$41,一般公共预算财政拨款支出!A299,一般公共预算财政拨款基本支出明细表!C$8:CL$41)</f>
        <v>0</v>
      </c>
      <c r="E299" s="109">
        <f>SUMIF(一般公共预算财政拨款项目支出明细表!A$8:A$41,一般公共预算财政拨款支出!A299,一般公共预算财政拨款项目支出明细表!C$8:CL$41)</f>
        <v>0</v>
      </c>
    </row>
    <row r="300" spans="1:5 16384:16384">
      <c r="A300" s="77" t="s">
        <v>554</v>
      </c>
      <c r="B300" s="78" t="s">
        <v>555</v>
      </c>
      <c r="C300" s="104">
        <f t="shared" si="4"/>
        <v>0</v>
      </c>
      <c r="D300" s="109">
        <f>SUMIF(一般公共预算财政拨款基本支出明细表!A$8:A$41,一般公共预算财政拨款支出!A300,一般公共预算财政拨款基本支出明细表!C$8:CL$41)</f>
        <v>0</v>
      </c>
      <c r="E300" s="109">
        <f>SUMIF(一般公共预算财政拨款项目支出明细表!A$8:A$41,一般公共预算财政拨款支出!A300,一般公共预算财政拨款项目支出明细表!C$8:CL$41)</f>
        <v>0</v>
      </c>
    </row>
    <row r="301" spans="1:5 16384:16384">
      <c r="A301" s="77" t="s">
        <v>556</v>
      </c>
      <c r="B301" s="78" t="s">
        <v>557</v>
      </c>
      <c r="C301" s="104">
        <f t="shared" si="4"/>
        <v>0</v>
      </c>
      <c r="D301" s="109">
        <f>SUMIF(一般公共预算财政拨款基本支出明细表!A$8:A$41,一般公共预算财政拨款支出!A301,一般公共预算财政拨款基本支出明细表!C$8:CL$41)</f>
        <v>0</v>
      </c>
      <c r="E301" s="109">
        <f>SUMIF(一般公共预算财政拨款项目支出明细表!A$8:A$41,一般公共预算财政拨款支出!A301,一般公共预算财政拨款项目支出明细表!C$8:CL$41)</f>
        <v>0</v>
      </c>
    </row>
    <row r="302" spans="1:5 16384:16384">
      <c r="A302" s="77" t="s">
        <v>558</v>
      </c>
      <c r="B302" s="78" t="s">
        <v>559</v>
      </c>
      <c r="C302" s="104">
        <f t="shared" si="4"/>
        <v>0</v>
      </c>
      <c r="D302" s="109">
        <f>SUMIF(一般公共预算财政拨款基本支出明细表!A$8:A$41,一般公共预算财政拨款支出!A302,一般公共预算财政拨款基本支出明细表!C$8:CL$41)</f>
        <v>0</v>
      </c>
      <c r="E302" s="109">
        <f>SUMIF(一般公共预算财政拨款项目支出明细表!A$8:A$41,一般公共预算财政拨款支出!A302,一般公共预算财政拨款项目支出明细表!C$8:CL$41)</f>
        <v>0</v>
      </c>
    </row>
    <row r="303" spans="1:5 16384:16384">
      <c r="A303" s="77" t="s">
        <v>560</v>
      </c>
      <c r="B303" s="78" t="s">
        <v>561</v>
      </c>
      <c r="C303" s="104">
        <f t="shared" si="4"/>
        <v>0</v>
      </c>
      <c r="D303" s="109">
        <f>SUMIF(一般公共预算财政拨款基本支出明细表!A$8:A$41,一般公共预算财政拨款支出!A303,一般公共预算财政拨款基本支出明细表!C$8:CL$41)</f>
        <v>0</v>
      </c>
      <c r="E303" s="109">
        <f>SUMIF(一般公共预算财政拨款项目支出明细表!A$8:A$41,一般公共预算财政拨款支出!A303,一般公共预算财政拨款项目支出明细表!C$8:CL$41)</f>
        <v>0</v>
      </c>
    </row>
    <row r="304" spans="1:5 16384:16384">
      <c r="A304" s="77" t="s">
        <v>562</v>
      </c>
      <c r="B304" s="78" t="s">
        <v>563</v>
      </c>
      <c r="C304" s="104">
        <f t="shared" si="4"/>
        <v>0</v>
      </c>
      <c r="D304" s="109">
        <f>SUMIF(一般公共预算财政拨款基本支出明细表!A$8:A$41,一般公共预算财政拨款支出!A304,一般公共预算财政拨款基本支出明细表!C$8:CL$41)</f>
        <v>0</v>
      </c>
      <c r="E304" s="109">
        <f>SUMIF(一般公共预算财政拨款项目支出明细表!A$8:A$41,一般公共预算财政拨款支出!A304,一般公共预算财政拨款项目支出明细表!C$8:CL$41)</f>
        <v>0</v>
      </c>
    </row>
    <row r="305" spans="1:5">
      <c r="A305" s="77" t="s">
        <v>564</v>
      </c>
      <c r="B305" s="78" t="s">
        <v>565</v>
      </c>
      <c r="C305" s="104">
        <f t="shared" si="4"/>
        <v>0</v>
      </c>
      <c r="D305" s="109">
        <f>SUMIF(一般公共预算财政拨款基本支出明细表!A$8:A$41,一般公共预算财政拨款支出!A305,一般公共预算财政拨款基本支出明细表!C$8:CL$41)</f>
        <v>0</v>
      </c>
      <c r="E305" s="109">
        <f>SUMIF(一般公共预算财政拨款项目支出明细表!A$8:A$41,一般公共预算财政拨款支出!A305,一般公共预算财政拨款项目支出明细表!C$8:CL$41)</f>
        <v>0</v>
      </c>
    </row>
    <row r="306" spans="1:5">
      <c r="A306" s="77" t="s">
        <v>566</v>
      </c>
      <c r="B306" s="78" t="s">
        <v>567</v>
      </c>
      <c r="C306" s="104">
        <f t="shared" si="4"/>
        <v>0</v>
      </c>
      <c r="D306" s="109">
        <f>SUMIF(一般公共预算财政拨款基本支出明细表!A$8:A$41,一般公共预算财政拨款支出!A306,一般公共预算财政拨款基本支出明细表!C$8:CL$41)</f>
        <v>0</v>
      </c>
      <c r="E306" s="109">
        <f>SUMIF(一般公共预算财政拨款项目支出明细表!A$8:A$41,一般公共预算财政拨款支出!A306,一般公共预算财政拨款项目支出明细表!C$8:CL$41)</f>
        <v>0</v>
      </c>
    </row>
    <row r="307" spans="1:5" s="99" customFormat="1">
      <c r="A307" s="73" t="s">
        <v>568</v>
      </c>
      <c r="B307" s="74" t="s">
        <v>569</v>
      </c>
      <c r="C307" s="104">
        <f t="shared" si="4"/>
        <v>0</v>
      </c>
      <c r="D307" s="108">
        <f>D308</f>
        <v>0</v>
      </c>
      <c r="E307" s="108">
        <f>E308</f>
        <v>0</v>
      </c>
    </row>
    <row r="308" spans="1:5">
      <c r="A308" s="77" t="s">
        <v>570</v>
      </c>
      <c r="B308" s="78" t="s">
        <v>569</v>
      </c>
      <c r="C308" s="104">
        <f t="shared" si="4"/>
        <v>0</v>
      </c>
      <c r="D308" s="109">
        <f>SUMIF(一般公共预算财政拨款基本支出明细表!A$8:A$41,一般公共预算财政拨款支出!A308,一般公共预算财政拨款基本支出明细表!C$8:CL$41)</f>
        <v>0</v>
      </c>
      <c r="E308" s="109">
        <f>SUMIF(一般公共预算财政拨款项目支出明细表!A$8:A$41,一般公共预算财政拨款支出!A308,一般公共预算财政拨款项目支出明细表!C$8:CL$41)</f>
        <v>0</v>
      </c>
    </row>
    <row r="309" spans="1:5">
      <c r="A309" s="70" t="s">
        <v>571</v>
      </c>
      <c r="B309" s="71" t="s">
        <v>572</v>
      </c>
      <c r="C309" s="111">
        <f t="shared" si="4"/>
        <v>0</v>
      </c>
      <c r="D309" s="107">
        <f>D310+D313+D324+D331+D339+D348+D364+D374+D384+D392+D398</f>
        <v>0</v>
      </c>
      <c r="E309" s="107">
        <f>E310+E313+E324+E331+E339+E348+E364+E374+E384+E392+E398</f>
        <v>0</v>
      </c>
    </row>
    <row r="310" spans="1:5" s="99" customFormat="1">
      <c r="A310" s="73" t="s">
        <v>573</v>
      </c>
      <c r="B310" s="74" t="s">
        <v>574</v>
      </c>
      <c r="C310" s="104">
        <f t="shared" si="4"/>
        <v>0</v>
      </c>
      <c r="D310" s="108">
        <f>SUM(D311:D312)</f>
        <v>0</v>
      </c>
      <c r="E310" s="108">
        <f>SUM(E311:E312)</f>
        <v>0</v>
      </c>
    </row>
    <row r="311" spans="1:5">
      <c r="A311" s="77" t="s">
        <v>575</v>
      </c>
      <c r="B311" s="78" t="s">
        <v>574</v>
      </c>
      <c r="C311" s="104">
        <f t="shared" si="4"/>
        <v>0</v>
      </c>
      <c r="D311" s="109">
        <f>SUMIF(一般公共预算财政拨款基本支出明细表!A$8:A$41,一般公共预算财政拨款支出!A311,一般公共预算财政拨款基本支出明细表!C$8:CL$41)</f>
        <v>0</v>
      </c>
      <c r="E311" s="109">
        <f>SUMIF(一般公共预算财政拨款项目支出明细表!A$8:A$41,一般公共预算财政拨款支出!A311,一般公共预算财政拨款项目支出明细表!C$8:CL$41)</f>
        <v>0</v>
      </c>
    </row>
    <row r="312" spans="1:5">
      <c r="A312" s="77" t="s">
        <v>576</v>
      </c>
      <c r="B312" s="78" t="s">
        <v>577</v>
      </c>
      <c r="C312" s="104">
        <f t="shared" si="4"/>
        <v>0</v>
      </c>
      <c r="D312" s="109">
        <f>SUMIF(一般公共预算财政拨款基本支出明细表!A$8:A$41,一般公共预算财政拨款支出!A312,一般公共预算财政拨款基本支出明细表!C$8:CL$41)</f>
        <v>0</v>
      </c>
      <c r="E312" s="109">
        <f>SUMIF(一般公共预算财政拨款项目支出明细表!A$8:A$41,一般公共预算财政拨款支出!A312,一般公共预算财政拨款项目支出明细表!C$8:CL$41)</f>
        <v>0</v>
      </c>
    </row>
    <row r="313" spans="1:5" s="99" customFormat="1">
      <c r="A313" s="73" t="s">
        <v>578</v>
      </c>
      <c r="B313" s="74" t="s">
        <v>579</v>
      </c>
      <c r="C313" s="104">
        <f t="shared" si="4"/>
        <v>0</v>
      </c>
      <c r="D313" s="108">
        <f>SUM(D314:D323)</f>
        <v>0</v>
      </c>
      <c r="E313" s="109">
        <f>SUMIF(一般公共预算财政拨款项目支出明细表!A$8:A$41,一般公共预算财政拨款支出!A313,一般公共预算财政拨款项目支出明细表!C$8:CL$41)</f>
        <v>0</v>
      </c>
    </row>
    <row r="314" spans="1:5">
      <c r="A314" s="77" t="s">
        <v>580</v>
      </c>
      <c r="B314" s="78" t="s">
        <v>92</v>
      </c>
      <c r="C314" s="104">
        <f t="shared" si="4"/>
        <v>0</v>
      </c>
      <c r="D314" s="109">
        <f>SUMIF(一般公共预算财政拨款基本支出明细表!A$8:A$41,一般公共预算财政拨款支出!A314,一般公共预算财政拨款基本支出明细表!C$8:CL$41)</f>
        <v>0</v>
      </c>
      <c r="E314" s="109">
        <f>SUMIF(一般公共预算财政拨款项目支出明细表!A$8:A$41,一般公共预算财政拨款支出!A314,一般公共预算财政拨款项目支出明细表!C$8:CL$41)</f>
        <v>0</v>
      </c>
    </row>
    <row r="315" spans="1:5">
      <c r="A315" s="77" t="s">
        <v>581</v>
      </c>
      <c r="B315" s="78" t="s">
        <v>94</v>
      </c>
      <c r="C315" s="104">
        <f t="shared" si="4"/>
        <v>0</v>
      </c>
      <c r="D315" s="109">
        <f>SUMIF(一般公共预算财政拨款基本支出明细表!A$8:A$41,一般公共预算财政拨款支出!A315,一般公共预算财政拨款基本支出明细表!C$8:CL$41)</f>
        <v>0</v>
      </c>
      <c r="E315" s="109">
        <f>SUMIF(一般公共预算财政拨款项目支出明细表!A$8:A$41,一般公共预算财政拨款支出!A315,一般公共预算财政拨款项目支出明细表!C$8:CL$41)</f>
        <v>0</v>
      </c>
    </row>
    <row r="316" spans="1:5">
      <c r="A316" s="77" t="s">
        <v>582</v>
      </c>
      <c r="B316" s="78" t="s">
        <v>96</v>
      </c>
      <c r="C316" s="104">
        <f t="shared" si="4"/>
        <v>0</v>
      </c>
      <c r="D316" s="109">
        <f>SUMIF(一般公共预算财政拨款基本支出明细表!A$8:A$41,一般公共预算财政拨款支出!A316,一般公共预算财政拨款基本支出明细表!C$8:CL$41)</f>
        <v>0</v>
      </c>
      <c r="E316" s="109">
        <f>SUMIF(一般公共预算财政拨款项目支出明细表!A$8:A$41,一般公共预算财政拨款支出!A316,一般公共预算财政拨款项目支出明细表!C$8:CL$41)</f>
        <v>0</v>
      </c>
    </row>
    <row r="317" spans="1:5">
      <c r="A317" s="77" t="s">
        <v>583</v>
      </c>
      <c r="B317" s="78" t="s">
        <v>193</v>
      </c>
      <c r="C317" s="104">
        <f t="shared" si="4"/>
        <v>0</v>
      </c>
      <c r="D317" s="109">
        <f>SUMIF(一般公共预算财政拨款基本支出明细表!A$8:A$41,一般公共预算财政拨款支出!A317,一般公共预算财政拨款基本支出明细表!C$8:CL$41)</f>
        <v>0</v>
      </c>
      <c r="E317" s="109">
        <f>SUMIF(一般公共预算财政拨款项目支出明细表!A$8:A$41,一般公共预算财政拨款支出!A317,一般公共预算财政拨款项目支出明细表!C$8:CL$41)</f>
        <v>0</v>
      </c>
    </row>
    <row r="318" spans="1:5">
      <c r="A318" s="77" t="s">
        <v>584</v>
      </c>
      <c r="B318" s="78" t="s">
        <v>585</v>
      </c>
      <c r="C318" s="104">
        <f t="shared" si="4"/>
        <v>0</v>
      </c>
      <c r="D318" s="109">
        <f>SUMIF(一般公共预算财政拨款基本支出明细表!A$8:A$41,一般公共预算财政拨款支出!A318,一般公共预算财政拨款基本支出明细表!C$8:CL$41)</f>
        <v>0</v>
      </c>
      <c r="E318" s="109">
        <f>SUMIF(一般公共预算财政拨款项目支出明细表!A$8:A$41,一般公共预算财政拨款支出!A318,一般公共预算财政拨款项目支出明细表!C$8:CL$41)</f>
        <v>0</v>
      </c>
    </row>
    <row r="319" spans="1:5">
      <c r="A319" s="77" t="s">
        <v>586</v>
      </c>
      <c r="B319" s="78" t="s">
        <v>587</v>
      </c>
      <c r="C319" s="104">
        <f t="shared" si="4"/>
        <v>0</v>
      </c>
      <c r="D319" s="109">
        <f>SUMIF(一般公共预算财政拨款基本支出明细表!A$8:A$41,一般公共预算财政拨款支出!A319,一般公共预算财政拨款基本支出明细表!C$8:CL$41)</f>
        <v>0</v>
      </c>
      <c r="E319" s="109">
        <f>SUMIF(一般公共预算财政拨款项目支出明细表!A$8:A$41,一般公共预算财政拨款支出!A319,一般公共预算财政拨款项目支出明细表!C$8:CL$41)</f>
        <v>0</v>
      </c>
    </row>
    <row r="320" spans="1:5">
      <c r="A320" s="77" t="s">
        <v>588</v>
      </c>
      <c r="B320" s="78" t="s">
        <v>589</v>
      </c>
      <c r="C320" s="104">
        <f t="shared" si="4"/>
        <v>0</v>
      </c>
      <c r="D320" s="109">
        <f>SUMIF(一般公共预算财政拨款基本支出明细表!A$8:A$41,一般公共预算财政拨款支出!A320,一般公共预算财政拨款基本支出明细表!C$8:CL$41)</f>
        <v>0</v>
      </c>
      <c r="E320" s="109">
        <f>SUMIF(一般公共预算财政拨款项目支出明细表!A$8:A$41,一般公共预算财政拨款支出!A320,一般公共预算财政拨款项目支出明细表!C$8:CL$41)</f>
        <v>0</v>
      </c>
    </row>
    <row r="321" spans="1:5">
      <c r="A321" s="77" t="s">
        <v>590</v>
      </c>
      <c r="B321" s="78" t="s">
        <v>591</v>
      </c>
      <c r="C321" s="104">
        <f t="shared" si="4"/>
        <v>0</v>
      </c>
      <c r="D321" s="109">
        <f>SUMIF(一般公共预算财政拨款基本支出明细表!A$8:A$41,一般公共预算财政拨款支出!A321,一般公共预算财政拨款基本支出明细表!C$8:CL$41)</f>
        <v>0</v>
      </c>
      <c r="E321" s="109">
        <f>SUMIF(一般公共预算财政拨款项目支出明细表!A$8:A$41,一般公共预算财政拨款支出!A321,一般公共预算财政拨款项目支出明细表!C$8:CL$41)</f>
        <v>0</v>
      </c>
    </row>
    <row r="322" spans="1:5">
      <c r="A322" s="77" t="s">
        <v>592</v>
      </c>
      <c r="B322" s="78" t="s">
        <v>110</v>
      </c>
      <c r="C322" s="104">
        <f t="shared" si="4"/>
        <v>0</v>
      </c>
      <c r="D322" s="109">
        <f>SUMIF(一般公共预算财政拨款基本支出明细表!A$8:A$41,一般公共预算财政拨款支出!A322,一般公共预算财政拨款基本支出明细表!C$8:CL$41)</f>
        <v>0</v>
      </c>
      <c r="E322" s="109">
        <f>SUMIF(一般公共预算财政拨款项目支出明细表!A$8:A$41,一般公共预算财政拨款支出!A322,一般公共预算财政拨款项目支出明细表!C$8:CL$41)</f>
        <v>0</v>
      </c>
    </row>
    <row r="323" spans="1:5">
      <c r="A323" s="77" t="s">
        <v>593</v>
      </c>
      <c r="B323" s="78" t="s">
        <v>594</v>
      </c>
      <c r="C323" s="104">
        <f t="shared" si="4"/>
        <v>0</v>
      </c>
      <c r="D323" s="109">
        <f>SUMIF(一般公共预算财政拨款基本支出明细表!A$8:A$41,一般公共预算财政拨款支出!A323,一般公共预算财政拨款基本支出明细表!C$8:CL$41)</f>
        <v>0</v>
      </c>
      <c r="E323" s="109">
        <f>SUMIF(一般公共预算财政拨款项目支出明细表!A$8:A$41,一般公共预算财政拨款支出!A323,一般公共预算财政拨款项目支出明细表!C$8:CL$41)</f>
        <v>0</v>
      </c>
    </row>
    <row r="324" spans="1:5" s="99" customFormat="1">
      <c r="A324" s="73" t="s">
        <v>595</v>
      </c>
      <c r="B324" s="74" t="s">
        <v>596</v>
      </c>
      <c r="C324" s="104">
        <f t="shared" si="4"/>
        <v>0</v>
      </c>
      <c r="D324" s="108">
        <f>SUM(D325:D330)</f>
        <v>0</v>
      </c>
      <c r="E324" s="108">
        <f>SUM(E325:E330)</f>
        <v>0</v>
      </c>
    </row>
    <row r="325" spans="1:5">
      <c r="A325" s="77" t="s">
        <v>597</v>
      </c>
      <c r="B325" s="78" t="s">
        <v>92</v>
      </c>
      <c r="C325" s="104">
        <f t="shared" si="4"/>
        <v>0</v>
      </c>
      <c r="D325" s="109">
        <f>SUMIF(一般公共预算财政拨款基本支出明细表!A$8:A$41,一般公共预算财政拨款支出!A325,一般公共预算财政拨款基本支出明细表!C$8:CL$41)</f>
        <v>0</v>
      </c>
      <c r="E325" s="109">
        <f>SUMIF(一般公共预算财政拨款项目支出明细表!A$8:A$41,一般公共预算财政拨款支出!A325,一般公共预算财政拨款项目支出明细表!C$8:CL$41)</f>
        <v>0</v>
      </c>
    </row>
    <row r="326" spans="1:5">
      <c r="A326" s="77" t="s">
        <v>598</v>
      </c>
      <c r="B326" s="78" t="s">
        <v>94</v>
      </c>
      <c r="C326" s="104">
        <f t="shared" ref="C326:C389" si="5">D326+E326</f>
        <v>0</v>
      </c>
      <c r="D326" s="109">
        <f>SUMIF(一般公共预算财政拨款基本支出明细表!A$8:A$41,一般公共预算财政拨款支出!A326,一般公共预算财政拨款基本支出明细表!C$8:CL$41)</f>
        <v>0</v>
      </c>
      <c r="E326" s="109">
        <f>SUMIF(一般公共预算财政拨款项目支出明细表!A$8:A$41,一般公共预算财政拨款支出!A326,一般公共预算财政拨款项目支出明细表!C$8:CL$41)</f>
        <v>0</v>
      </c>
    </row>
    <row r="327" spans="1:5">
      <c r="A327" s="77" t="s">
        <v>599</v>
      </c>
      <c r="B327" s="78" t="s">
        <v>96</v>
      </c>
      <c r="C327" s="104">
        <f t="shared" si="5"/>
        <v>0</v>
      </c>
      <c r="D327" s="109">
        <f>SUMIF(一般公共预算财政拨款基本支出明细表!A$8:A$41,一般公共预算财政拨款支出!A327,一般公共预算财政拨款基本支出明细表!C$8:CL$41)</f>
        <v>0</v>
      </c>
      <c r="E327" s="109">
        <f>SUMIF(一般公共预算财政拨款项目支出明细表!A$8:A$41,一般公共预算财政拨款支出!A327,一般公共预算财政拨款项目支出明细表!C$8:CL$41)</f>
        <v>0</v>
      </c>
    </row>
    <row r="328" spans="1:5">
      <c r="A328" s="77" t="s">
        <v>600</v>
      </c>
      <c r="B328" s="78" t="s">
        <v>601</v>
      </c>
      <c r="C328" s="104">
        <f t="shared" si="5"/>
        <v>0</v>
      </c>
      <c r="D328" s="109">
        <f>SUMIF(一般公共预算财政拨款基本支出明细表!A$8:A$41,一般公共预算财政拨款支出!A328,一般公共预算财政拨款基本支出明细表!C$8:CL$41)</f>
        <v>0</v>
      </c>
      <c r="E328" s="109">
        <f>SUMIF(一般公共预算财政拨款项目支出明细表!A$8:A$41,一般公共预算财政拨款支出!A328,一般公共预算财政拨款项目支出明细表!C$8:CL$41)</f>
        <v>0</v>
      </c>
    </row>
    <row r="329" spans="1:5">
      <c r="A329" s="77" t="s">
        <v>602</v>
      </c>
      <c r="B329" s="78" t="s">
        <v>110</v>
      </c>
      <c r="C329" s="104">
        <f t="shared" si="5"/>
        <v>0</v>
      </c>
      <c r="D329" s="109">
        <f>SUMIF(一般公共预算财政拨款基本支出明细表!A$8:A$41,一般公共预算财政拨款支出!A329,一般公共预算财政拨款基本支出明细表!C$8:CL$41)</f>
        <v>0</v>
      </c>
      <c r="E329" s="109">
        <f>SUMIF(一般公共预算财政拨款项目支出明细表!A$8:A$41,一般公共预算财政拨款支出!A329,一般公共预算财政拨款项目支出明细表!C$8:CL$41)</f>
        <v>0</v>
      </c>
    </row>
    <row r="330" spans="1:5">
      <c r="A330" s="77" t="s">
        <v>603</v>
      </c>
      <c r="B330" s="78" t="s">
        <v>604</v>
      </c>
      <c r="C330" s="104">
        <f t="shared" si="5"/>
        <v>0</v>
      </c>
      <c r="D330" s="109">
        <f>SUMIF(一般公共预算财政拨款基本支出明细表!A$8:A$41,一般公共预算财政拨款支出!A330,一般公共预算财政拨款基本支出明细表!C$8:CL$41)</f>
        <v>0</v>
      </c>
      <c r="E330" s="109">
        <f>SUMIF(一般公共预算财政拨款项目支出明细表!A$8:A$41,一般公共预算财政拨款支出!A330,一般公共预算财政拨款项目支出明细表!C$8:CL$41)</f>
        <v>0</v>
      </c>
    </row>
    <row r="331" spans="1:5" s="99" customFormat="1">
      <c r="A331" s="73" t="s">
        <v>605</v>
      </c>
      <c r="B331" s="74" t="s">
        <v>606</v>
      </c>
      <c r="C331" s="104">
        <f t="shared" si="5"/>
        <v>0</v>
      </c>
      <c r="D331" s="108">
        <f>SUM(D332:D338)</f>
        <v>0</v>
      </c>
      <c r="E331" s="108">
        <f>SUM(E332:E338)</f>
        <v>0</v>
      </c>
    </row>
    <row r="332" spans="1:5">
      <c r="A332" s="77" t="s">
        <v>607</v>
      </c>
      <c r="B332" s="78" t="s">
        <v>92</v>
      </c>
      <c r="C332" s="104">
        <f t="shared" si="5"/>
        <v>0</v>
      </c>
      <c r="D332" s="109">
        <f>SUMIF(一般公共预算财政拨款基本支出明细表!A$8:A$41,一般公共预算财政拨款支出!A332,一般公共预算财政拨款基本支出明细表!C$8:CL$41)</f>
        <v>0</v>
      </c>
      <c r="E332" s="109">
        <f>SUMIF(一般公共预算财政拨款项目支出明细表!A$8:A$41,一般公共预算财政拨款支出!A332,一般公共预算财政拨款项目支出明细表!C$8:CL$41)</f>
        <v>0</v>
      </c>
    </row>
    <row r="333" spans="1:5">
      <c r="A333" s="77" t="s">
        <v>608</v>
      </c>
      <c r="B333" s="78" t="s">
        <v>94</v>
      </c>
      <c r="C333" s="104">
        <f t="shared" si="5"/>
        <v>0</v>
      </c>
      <c r="D333" s="109">
        <f>SUMIF(一般公共预算财政拨款基本支出明细表!A$8:A$41,一般公共预算财政拨款支出!A333,一般公共预算财政拨款基本支出明细表!C$8:CL$41)</f>
        <v>0</v>
      </c>
      <c r="E333" s="109">
        <f>SUMIF(一般公共预算财政拨款项目支出明细表!A$8:A$41,一般公共预算财政拨款支出!A333,一般公共预算财政拨款项目支出明细表!C$8:CL$41)</f>
        <v>0</v>
      </c>
    </row>
    <row r="334" spans="1:5">
      <c r="A334" s="77" t="s">
        <v>609</v>
      </c>
      <c r="B334" s="78" t="s">
        <v>96</v>
      </c>
      <c r="C334" s="104">
        <f t="shared" si="5"/>
        <v>0</v>
      </c>
      <c r="D334" s="109">
        <f>SUMIF(一般公共预算财政拨款基本支出明细表!A$8:A$41,一般公共预算财政拨款支出!A334,一般公共预算财政拨款基本支出明细表!C$8:CL$41)</f>
        <v>0</v>
      </c>
      <c r="E334" s="109">
        <f>SUMIF(一般公共预算财政拨款项目支出明细表!A$8:A$41,一般公共预算财政拨款支出!A334,一般公共预算财政拨款项目支出明细表!C$8:CL$41)</f>
        <v>0</v>
      </c>
    </row>
    <row r="335" spans="1:5">
      <c r="A335" s="77" t="s">
        <v>610</v>
      </c>
      <c r="B335" s="78" t="s">
        <v>611</v>
      </c>
      <c r="C335" s="104">
        <f t="shared" si="5"/>
        <v>0</v>
      </c>
      <c r="D335" s="109">
        <f>SUMIF(一般公共预算财政拨款基本支出明细表!A$8:A$41,一般公共预算财政拨款支出!A335,一般公共预算财政拨款基本支出明细表!C$8:CL$41)</f>
        <v>0</v>
      </c>
      <c r="E335" s="109">
        <f>SUMIF(一般公共预算财政拨款项目支出明细表!A$8:A$41,一般公共预算财政拨款支出!A335,一般公共预算财政拨款项目支出明细表!C$8:CL$41)</f>
        <v>0</v>
      </c>
    </row>
    <row r="336" spans="1:5">
      <c r="A336" s="77" t="s">
        <v>612</v>
      </c>
      <c r="B336" s="78" t="s">
        <v>613</v>
      </c>
      <c r="C336" s="104">
        <f t="shared" si="5"/>
        <v>0</v>
      </c>
      <c r="D336" s="109">
        <f>SUMIF(一般公共预算财政拨款基本支出明细表!A$8:A$41,一般公共预算财政拨款支出!A336,一般公共预算财政拨款基本支出明细表!C$8:CL$41)</f>
        <v>0</v>
      </c>
      <c r="E336" s="109">
        <f>SUMIF(一般公共预算财政拨款项目支出明细表!A$8:A$41,一般公共预算财政拨款支出!A336,一般公共预算财政拨款项目支出明细表!C$8:CL$41)</f>
        <v>0</v>
      </c>
    </row>
    <row r="337" spans="1:5">
      <c r="A337" s="77" t="s">
        <v>614</v>
      </c>
      <c r="B337" s="78" t="s">
        <v>110</v>
      </c>
      <c r="C337" s="104">
        <f t="shared" si="5"/>
        <v>0</v>
      </c>
      <c r="D337" s="109">
        <f>SUMIF(一般公共预算财政拨款基本支出明细表!A$8:A$41,一般公共预算财政拨款支出!A337,一般公共预算财政拨款基本支出明细表!C$8:CL$41)</f>
        <v>0</v>
      </c>
      <c r="E337" s="109">
        <f>SUMIF(一般公共预算财政拨款项目支出明细表!A$8:A$41,一般公共预算财政拨款支出!A337,一般公共预算财政拨款项目支出明细表!C$8:CL$41)</f>
        <v>0</v>
      </c>
    </row>
    <row r="338" spans="1:5">
      <c r="A338" s="77" t="s">
        <v>615</v>
      </c>
      <c r="B338" s="78" t="s">
        <v>616</v>
      </c>
      <c r="C338" s="104">
        <f t="shared" si="5"/>
        <v>0</v>
      </c>
      <c r="D338" s="109">
        <f>SUMIF(一般公共预算财政拨款基本支出明细表!A$8:A$41,一般公共预算财政拨款支出!A338,一般公共预算财政拨款基本支出明细表!C$8:CL$41)</f>
        <v>0</v>
      </c>
      <c r="E338" s="109">
        <f>SUMIF(一般公共预算财政拨款项目支出明细表!A$8:A$41,一般公共预算财政拨款支出!A338,一般公共预算财政拨款项目支出明细表!C$8:CL$41)</f>
        <v>0</v>
      </c>
    </row>
    <row r="339" spans="1:5" s="99" customFormat="1">
      <c r="A339" s="73" t="s">
        <v>617</v>
      </c>
      <c r="B339" s="74" t="s">
        <v>618</v>
      </c>
      <c r="C339" s="104">
        <f t="shared" si="5"/>
        <v>0</v>
      </c>
      <c r="D339" s="108">
        <f>SUM(D340:D347)</f>
        <v>0</v>
      </c>
      <c r="E339" s="108">
        <f>SUM(E340:E347)</f>
        <v>0</v>
      </c>
    </row>
    <row r="340" spans="1:5">
      <c r="A340" s="77" t="s">
        <v>619</v>
      </c>
      <c r="B340" s="78" t="s">
        <v>92</v>
      </c>
      <c r="C340" s="104">
        <f t="shared" si="5"/>
        <v>0</v>
      </c>
      <c r="D340" s="109">
        <f>SUMIF(一般公共预算财政拨款基本支出明细表!A$8:A$41,一般公共预算财政拨款支出!A340,一般公共预算财政拨款基本支出明细表!C$8:CL$41)</f>
        <v>0</v>
      </c>
      <c r="E340" s="109">
        <f>SUMIF(一般公共预算财政拨款项目支出明细表!A$8:A$41,一般公共预算财政拨款支出!A340,一般公共预算财政拨款项目支出明细表!C$8:CL$41)</f>
        <v>0</v>
      </c>
    </row>
    <row r="341" spans="1:5">
      <c r="A341" s="77" t="s">
        <v>620</v>
      </c>
      <c r="B341" s="78" t="s">
        <v>94</v>
      </c>
      <c r="C341" s="104">
        <f t="shared" si="5"/>
        <v>0</v>
      </c>
      <c r="D341" s="109">
        <f>SUMIF(一般公共预算财政拨款基本支出明细表!A$8:A$41,一般公共预算财政拨款支出!A341,一般公共预算财政拨款基本支出明细表!C$8:CL$41)</f>
        <v>0</v>
      </c>
      <c r="E341" s="109">
        <f>SUMIF(一般公共预算财政拨款项目支出明细表!A$8:A$41,一般公共预算财政拨款支出!A341,一般公共预算财政拨款项目支出明细表!C$8:CL$41)</f>
        <v>0</v>
      </c>
    </row>
    <row r="342" spans="1:5">
      <c r="A342" s="77" t="s">
        <v>621</v>
      </c>
      <c r="B342" s="78" t="s">
        <v>96</v>
      </c>
      <c r="C342" s="104">
        <f t="shared" si="5"/>
        <v>0</v>
      </c>
      <c r="D342" s="109">
        <f>SUMIF(一般公共预算财政拨款基本支出明细表!A$8:A$41,一般公共预算财政拨款支出!A342,一般公共预算财政拨款基本支出明细表!C$8:CL$41)</f>
        <v>0</v>
      </c>
      <c r="E342" s="109">
        <f>SUMIF(一般公共预算财政拨款项目支出明细表!A$8:A$41,一般公共预算财政拨款支出!A342,一般公共预算财政拨款项目支出明细表!C$8:CL$41)</f>
        <v>0</v>
      </c>
    </row>
    <row r="343" spans="1:5">
      <c r="A343" s="77" t="s">
        <v>622</v>
      </c>
      <c r="B343" s="78" t="s">
        <v>623</v>
      </c>
      <c r="C343" s="104">
        <f t="shared" si="5"/>
        <v>0</v>
      </c>
      <c r="D343" s="109">
        <f>SUMIF(一般公共预算财政拨款基本支出明细表!A$8:A$41,一般公共预算财政拨款支出!A343,一般公共预算财政拨款基本支出明细表!C$8:CL$41)</f>
        <v>0</v>
      </c>
      <c r="E343" s="109">
        <f>SUMIF(一般公共预算财政拨款项目支出明细表!A$8:A$41,一般公共预算财政拨款支出!A343,一般公共预算财政拨款项目支出明细表!C$8:CL$41)</f>
        <v>0</v>
      </c>
    </row>
    <row r="344" spans="1:5">
      <c r="A344" s="77" t="s">
        <v>624</v>
      </c>
      <c r="B344" s="78" t="s">
        <v>625</v>
      </c>
      <c r="C344" s="104">
        <f t="shared" si="5"/>
        <v>0</v>
      </c>
      <c r="D344" s="109">
        <f>SUMIF(一般公共预算财政拨款基本支出明细表!A$8:A$41,一般公共预算财政拨款支出!A344,一般公共预算财政拨款基本支出明细表!C$8:CL$41)</f>
        <v>0</v>
      </c>
      <c r="E344" s="109">
        <f>SUMIF(一般公共预算财政拨款项目支出明细表!A$8:A$41,一般公共预算财政拨款支出!A344,一般公共预算财政拨款项目支出明细表!C$8:CL$41)</f>
        <v>0</v>
      </c>
    </row>
    <row r="345" spans="1:5">
      <c r="A345" s="77" t="s">
        <v>626</v>
      </c>
      <c r="B345" s="78" t="s">
        <v>627</v>
      </c>
      <c r="C345" s="104">
        <f t="shared" si="5"/>
        <v>0</v>
      </c>
      <c r="D345" s="109">
        <f>SUMIF(一般公共预算财政拨款基本支出明细表!A$8:A$41,一般公共预算财政拨款支出!A345,一般公共预算财政拨款基本支出明细表!C$8:CL$41)</f>
        <v>0</v>
      </c>
      <c r="E345" s="109">
        <f>SUMIF(一般公共预算财政拨款项目支出明细表!A$8:A$41,一般公共预算财政拨款支出!A345,一般公共预算财政拨款项目支出明细表!C$8:CL$41)</f>
        <v>0</v>
      </c>
    </row>
    <row r="346" spans="1:5">
      <c r="A346" s="77" t="s">
        <v>628</v>
      </c>
      <c r="B346" s="78" t="s">
        <v>110</v>
      </c>
      <c r="C346" s="104">
        <f t="shared" si="5"/>
        <v>0</v>
      </c>
      <c r="D346" s="109">
        <f>SUMIF(一般公共预算财政拨款基本支出明细表!A$8:A$41,一般公共预算财政拨款支出!A346,一般公共预算财政拨款基本支出明细表!C$8:CL$41)</f>
        <v>0</v>
      </c>
      <c r="E346" s="109">
        <f>SUMIF(一般公共预算财政拨款项目支出明细表!A$8:A$41,一般公共预算财政拨款支出!A346,一般公共预算财政拨款项目支出明细表!C$8:CL$41)</f>
        <v>0</v>
      </c>
    </row>
    <row r="347" spans="1:5">
      <c r="A347" s="77" t="s">
        <v>629</v>
      </c>
      <c r="B347" s="78" t="s">
        <v>630</v>
      </c>
      <c r="C347" s="104">
        <f t="shared" si="5"/>
        <v>0</v>
      </c>
      <c r="D347" s="109">
        <f>SUMIF(一般公共预算财政拨款基本支出明细表!A$8:A$41,一般公共预算财政拨款支出!A347,一般公共预算财政拨款基本支出明细表!C$8:CL$41)</f>
        <v>0</v>
      </c>
      <c r="E347" s="109">
        <f>SUMIF(一般公共预算财政拨款项目支出明细表!A$8:A$41,一般公共预算财政拨款支出!A347,一般公共预算财政拨款项目支出明细表!C$8:CL$41)</f>
        <v>0</v>
      </c>
    </row>
    <row r="348" spans="1:5" s="99" customFormat="1">
      <c r="A348" s="73" t="s">
        <v>631</v>
      </c>
      <c r="B348" s="74" t="s">
        <v>632</v>
      </c>
      <c r="C348" s="104">
        <f t="shared" si="5"/>
        <v>0</v>
      </c>
      <c r="D348" s="108">
        <f>SUM(D349:D363)</f>
        <v>0</v>
      </c>
      <c r="E348" s="108">
        <f>SUM(E349:E363)</f>
        <v>0</v>
      </c>
    </row>
    <row r="349" spans="1:5">
      <c r="A349" s="77" t="s">
        <v>633</v>
      </c>
      <c r="B349" s="78" t="s">
        <v>92</v>
      </c>
      <c r="C349" s="104">
        <f t="shared" si="5"/>
        <v>0</v>
      </c>
      <c r="D349" s="109">
        <f>SUMIF(一般公共预算财政拨款基本支出明细表!A$8:A$41,一般公共预算财政拨款支出!A349,一般公共预算财政拨款基本支出明细表!C$8:CL$41)</f>
        <v>0</v>
      </c>
      <c r="E349" s="109">
        <f>SUMIF(一般公共预算财政拨款项目支出明细表!A$8:A$41,一般公共预算财政拨款支出!A349,一般公共预算财政拨款项目支出明细表!C$8:CL$41)</f>
        <v>0</v>
      </c>
    </row>
    <row r="350" spans="1:5">
      <c r="A350" s="77" t="s">
        <v>634</v>
      </c>
      <c r="B350" s="78" t="s">
        <v>94</v>
      </c>
      <c r="C350" s="104">
        <f t="shared" si="5"/>
        <v>0</v>
      </c>
      <c r="D350" s="109">
        <f>SUMIF(一般公共预算财政拨款基本支出明细表!A$8:A$41,一般公共预算财政拨款支出!A350,一般公共预算财政拨款基本支出明细表!C$8:CL$41)</f>
        <v>0</v>
      </c>
      <c r="E350" s="109">
        <f>SUMIF(一般公共预算财政拨款项目支出明细表!A$8:A$41,一般公共预算财政拨款支出!A350,一般公共预算财政拨款项目支出明细表!C$8:CL$41)</f>
        <v>0</v>
      </c>
    </row>
    <row r="351" spans="1:5">
      <c r="A351" s="77" t="s">
        <v>635</v>
      </c>
      <c r="B351" s="78" t="s">
        <v>96</v>
      </c>
      <c r="C351" s="104">
        <f t="shared" si="5"/>
        <v>0</v>
      </c>
      <c r="D351" s="109">
        <f>SUMIF(一般公共预算财政拨款基本支出明细表!A$8:A$41,一般公共预算财政拨款支出!A351,一般公共预算财政拨款基本支出明细表!C$8:CL$41)</f>
        <v>0</v>
      </c>
      <c r="E351" s="109">
        <f>SUMIF(一般公共预算财政拨款项目支出明细表!A$8:A$41,一般公共预算财政拨款支出!A351,一般公共预算财政拨款项目支出明细表!C$8:CL$41)</f>
        <v>0</v>
      </c>
    </row>
    <row r="352" spans="1:5">
      <c r="A352" s="77" t="s">
        <v>636</v>
      </c>
      <c r="B352" s="78" t="s">
        <v>637</v>
      </c>
      <c r="C352" s="104">
        <f t="shared" si="5"/>
        <v>0</v>
      </c>
      <c r="D352" s="109">
        <f>SUMIF(一般公共预算财政拨款基本支出明细表!A$8:A$41,一般公共预算财政拨款支出!A352,一般公共预算财政拨款基本支出明细表!C$8:CL$41)</f>
        <v>0</v>
      </c>
      <c r="E352" s="109">
        <f>SUMIF(一般公共预算财政拨款项目支出明细表!A$8:A$41,一般公共预算财政拨款支出!A352,一般公共预算财政拨款项目支出明细表!C$8:CL$41)</f>
        <v>0</v>
      </c>
    </row>
    <row r="353" spans="1:5">
      <c r="A353" s="77" t="s">
        <v>638</v>
      </c>
      <c r="B353" s="78" t="s">
        <v>639</v>
      </c>
      <c r="C353" s="104">
        <f t="shared" si="5"/>
        <v>0</v>
      </c>
      <c r="D353" s="109">
        <f>SUMIF(一般公共预算财政拨款基本支出明细表!A$8:A$41,一般公共预算财政拨款支出!A353,一般公共预算财政拨款基本支出明细表!C$8:CL$41)</f>
        <v>0</v>
      </c>
      <c r="E353" s="109">
        <f>SUMIF(一般公共预算财政拨款项目支出明细表!A$8:A$41,一般公共预算财政拨款支出!A353,一般公共预算财政拨款项目支出明细表!C$8:CL$41)</f>
        <v>0</v>
      </c>
    </row>
    <row r="354" spans="1:5">
      <c r="A354" s="77" t="s">
        <v>640</v>
      </c>
      <c r="B354" s="78" t="s">
        <v>641</v>
      </c>
      <c r="C354" s="104">
        <f t="shared" si="5"/>
        <v>0</v>
      </c>
      <c r="D354" s="109">
        <f>SUMIF(一般公共预算财政拨款基本支出明细表!A$8:A$41,一般公共预算财政拨款支出!A354,一般公共预算财政拨款基本支出明细表!C$8:CL$41)</f>
        <v>0</v>
      </c>
      <c r="E354" s="109">
        <f>SUMIF(一般公共预算财政拨款项目支出明细表!A$8:A$41,一般公共预算财政拨款支出!A354,一般公共预算财政拨款项目支出明细表!C$8:CL$41)</f>
        <v>0</v>
      </c>
    </row>
    <row r="355" spans="1:5">
      <c r="A355" s="77" t="s">
        <v>642</v>
      </c>
      <c r="B355" s="78" t="s">
        <v>643</v>
      </c>
      <c r="C355" s="104">
        <f t="shared" si="5"/>
        <v>0</v>
      </c>
      <c r="D355" s="109">
        <f>SUMIF(一般公共预算财政拨款基本支出明细表!A$8:A$41,一般公共预算财政拨款支出!A355,一般公共预算财政拨款基本支出明细表!C$8:CL$41)</f>
        <v>0</v>
      </c>
      <c r="E355" s="109">
        <f>SUMIF(一般公共预算财政拨款项目支出明细表!A$8:A$41,一般公共预算财政拨款支出!A355,一般公共预算财政拨款项目支出明细表!C$8:CL$41)</f>
        <v>0</v>
      </c>
    </row>
    <row r="356" spans="1:5">
      <c r="A356" s="77" t="s">
        <v>644</v>
      </c>
      <c r="B356" s="78" t="s">
        <v>645</v>
      </c>
      <c r="C356" s="104">
        <f t="shared" si="5"/>
        <v>0</v>
      </c>
      <c r="D356" s="109">
        <f>SUMIF(一般公共预算财政拨款基本支出明细表!A$8:A$41,一般公共预算财政拨款支出!A356,一般公共预算财政拨款基本支出明细表!C$8:CL$41)</f>
        <v>0</v>
      </c>
      <c r="E356" s="109">
        <f>SUMIF(一般公共预算财政拨款项目支出明细表!A$8:A$41,一般公共预算财政拨款支出!A356,一般公共预算财政拨款项目支出明细表!C$8:CL$41)</f>
        <v>0</v>
      </c>
    </row>
    <row r="357" spans="1:5">
      <c r="A357" s="77" t="s">
        <v>646</v>
      </c>
      <c r="B357" s="78" t="s">
        <v>647</v>
      </c>
      <c r="C357" s="104">
        <f t="shared" si="5"/>
        <v>0</v>
      </c>
      <c r="D357" s="109">
        <f>SUMIF(一般公共预算财政拨款基本支出明细表!A$8:A$41,一般公共预算财政拨款支出!A357,一般公共预算财政拨款基本支出明细表!C$8:CL$41)</f>
        <v>0</v>
      </c>
      <c r="E357" s="109">
        <f>SUMIF(一般公共预算财政拨款项目支出明细表!A$8:A$41,一般公共预算财政拨款支出!A357,一般公共预算财政拨款项目支出明细表!C$8:CL$41)</f>
        <v>0</v>
      </c>
    </row>
    <row r="358" spans="1:5">
      <c r="A358" s="77" t="s">
        <v>648</v>
      </c>
      <c r="B358" s="78" t="s">
        <v>649</v>
      </c>
      <c r="C358" s="104">
        <f t="shared" si="5"/>
        <v>0</v>
      </c>
      <c r="D358" s="109">
        <f>SUMIF(一般公共预算财政拨款基本支出明细表!A$8:A$41,一般公共预算财政拨款支出!A358,一般公共预算财政拨款基本支出明细表!C$8:CL$41)</f>
        <v>0</v>
      </c>
      <c r="E358" s="109">
        <f>SUMIF(一般公共预算财政拨款项目支出明细表!A$8:A$41,一般公共预算财政拨款支出!A358,一般公共预算财政拨款项目支出明细表!C$8:CL$41)</f>
        <v>0</v>
      </c>
    </row>
    <row r="359" spans="1:5">
      <c r="A359" s="77" t="s">
        <v>650</v>
      </c>
      <c r="B359" s="78" t="s">
        <v>651</v>
      </c>
      <c r="C359" s="104">
        <f t="shared" si="5"/>
        <v>0</v>
      </c>
      <c r="D359" s="109">
        <f>SUMIF(一般公共预算财政拨款基本支出明细表!A$8:A$41,一般公共预算财政拨款支出!A359,一般公共预算财政拨款基本支出明细表!C$8:CL$41)</f>
        <v>0</v>
      </c>
      <c r="E359" s="109">
        <f>SUMIF(一般公共预算财政拨款项目支出明细表!A$8:A$41,一般公共预算财政拨款支出!A359,一般公共预算财政拨款项目支出明细表!C$8:CL$41)</f>
        <v>0</v>
      </c>
    </row>
    <row r="360" spans="1:5">
      <c r="A360" s="77" t="s">
        <v>652</v>
      </c>
      <c r="B360" s="78" t="s">
        <v>653</v>
      </c>
      <c r="C360" s="104">
        <f t="shared" si="5"/>
        <v>0</v>
      </c>
      <c r="D360" s="109">
        <f>SUMIF(一般公共预算财政拨款基本支出明细表!A$8:A$41,一般公共预算财政拨款支出!A360,一般公共预算财政拨款基本支出明细表!C$8:CL$41)</f>
        <v>0</v>
      </c>
      <c r="E360" s="109">
        <f>SUMIF(一般公共预算财政拨款项目支出明细表!A$8:A$41,一般公共预算财政拨款支出!A360,一般公共预算财政拨款项目支出明细表!C$8:CL$41)</f>
        <v>0</v>
      </c>
    </row>
    <row r="361" spans="1:5">
      <c r="A361" s="77" t="s">
        <v>654</v>
      </c>
      <c r="B361" s="78" t="s">
        <v>193</v>
      </c>
      <c r="C361" s="104">
        <f t="shared" si="5"/>
        <v>0</v>
      </c>
      <c r="D361" s="109">
        <f>SUMIF(一般公共预算财政拨款基本支出明细表!A$8:A$41,一般公共预算财政拨款支出!A361,一般公共预算财政拨款基本支出明细表!C$8:CL$41)</f>
        <v>0</v>
      </c>
      <c r="E361" s="109">
        <f>SUMIF(一般公共预算财政拨款项目支出明细表!A$8:A$41,一般公共预算财政拨款支出!A361,一般公共预算财政拨款项目支出明细表!C$8:CL$41)</f>
        <v>0</v>
      </c>
    </row>
    <row r="362" spans="1:5">
      <c r="A362" s="77" t="s">
        <v>655</v>
      </c>
      <c r="B362" s="78" t="s">
        <v>110</v>
      </c>
      <c r="C362" s="104">
        <f t="shared" si="5"/>
        <v>0</v>
      </c>
      <c r="D362" s="109">
        <f>SUMIF(一般公共预算财政拨款基本支出明细表!A$8:A$41,一般公共预算财政拨款支出!A362,一般公共预算财政拨款基本支出明细表!C$8:CL$41)</f>
        <v>0</v>
      </c>
      <c r="E362" s="109">
        <f>SUMIF(一般公共预算财政拨款项目支出明细表!A$8:A$41,一般公共预算财政拨款支出!A362,一般公共预算财政拨款项目支出明细表!C$8:CL$41)</f>
        <v>0</v>
      </c>
    </row>
    <row r="363" spans="1:5">
      <c r="A363" s="77" t="s">
        <v>656</v>
      </c>
      <c r="B363" s="78" t="s">
        <v>657</v>
      </c>
      <c r="C363" s="104">
        <f t="shared" si="5"/>
        <v>0</v>
      </c>
      <c r="D363" s="109">
        <f>SUMIF(一般公共预算财政拨款基本支出明细表!A$8:A$41,一般公共预算财政拨款支出!A363,一般公共预算财政拨款基本支出明细表!C$8:CL$41)</f>
        <v>0</v>
      </c>
      <c r="E363" s="109">
        <f>SUMIF(一般公共预算财政拨款项目支出明细表!A$8:A$41,一般公共预算财政拨款支出!A363,一般公共预算财政拨款项目支出明细表!C$8:CL$41)</f>
        <v>0</v>
      </c>
    </row>
    <row r="364" spans="1:5" s="99" customFormat="1">
      <c r="A364" s="73" t="s">
        <v>658</v>
      </c>
      <c r="B364" s="74" t="s">
        <v>659</v>
      </c>
      <c r="C364" s="104">
        <f t="shared" si="5"/>
        <v>0</v>
      </c>
      <c r="D364" s="108">
        <f>SUM(D365:D373)</f>
        <v>0</v>
      </c>
      <c r="E364" s="108">
        <f>SUM(E365:E373)</f>
        <v>0</v>
      </c>
    </row>
    <row r="365" spans="1:5">
      <c r="A365" s="77" t="s">
        <v>660</v>
      </c>
      <c r="B365" s="78" t="s">
        <v>92</v>
      </c>
      <c r="C365" s="104">
        <f t="shared" si="5"/>
        <v>0</v>
      </c>
      <c r="D365" s="109">
        <f>SUMIF(一般公共预算财政拨款基本支出明细表!A$8:A$41,一般公共预算财政拨款支出!A365,一般公共预算财政拨款基本支出明细表!C$8:CL$41)</f>
        <v>0</v>
      </c>
      <c r="E365" s="109">
        <f>SUMIF(一般公共预算财政拨款项目支出明细表!A$8:A$41,一般公共预算财政拨款支出!A365,一般公共预算财政拨款项目支出明细表!C$8:CL$41)</f>
        <v>0</v>
      </c>
    </row>
    <row r="366" spans="1:5">
      <c r="A366" s="77" t="s">
        <v>661</v>
      </c>
      <c r="B366" s="78" t="s">
        <v>94</v>
      </c>
      <c r="C366" s="104">
        <f t="shared" si="5"/>
        <v>0</v>
      </c>
      <c r="D366" s="109">
        <f>SUMIF(一般公共预算财政拨款基本支出明细表!A$8:A$41,一般公共预算财政拨款支出!A366,一般公共预算财政拨款基本支出明细表!C$8:CL$41)</f>
        <v>0</v>
      </c>
      <c r="E366" s="109">
        <f>SUMIF(一般公共预算财政拨款项目支出明细表!A$8:A$41,一般公共预算财政拨款支出!A366,一般公共预算财政拨款项目支出明细表!C$8:CL$41)</f>
        <v>0</v>
      </c>
    </row>
    <row r="367" spans="1:5">
      <c r="A367" s="77" t="s">
        <v>662</v>
      </c>
      <c r="B367" s="78" t="s">
        <v>96</v>
      </c>
      <c r="C367" s="104">
        <f t="shared" si="5"/>
        <v>0</v>
      </c>
      <c r="D367" s="109">
        <f>SUMIF(一般公共预算财政拨款基本支出明细表!A$8:A$41,一般公共预算财政拨款支出!A367,一般公共预算财政拨款基本支出明细表!C$8:CL$41)</f>
        <v>0</v>
      </c>
      <c r="E367" s="109">
        <f>SUMIF(一般公共预算财政拨款项目支出明细表!A$8:A$41,一般公共预算财政拨款支出!A367,一般公共预算财政拨款项目支出明细表!C$8:CL$41)</f>
        <v>0</v>
      </c>
    </row>
    <row r="368" spans="1:5">
      <c r="A368" s="77" t="s">
        <v>663</v>
      </c>
      <c r="B368" s="78" t="s">
        <v>664</v>
      </c>
      <c r="C368" s="104">
        <f t="shared" si="5"/>
        <v>0</v>
      </c>
      <c r="D368" s="109">
        <f>SUMIF(一般公共预算财政拨款基本支出明细表!A$8:A$41,一般公共预算财政拨款支出!A368,一般公共预算财政拨款基本支出明细表!C$8:CL$41)</f>
        <v>0</v>
      </c>
      <c r="E368" s="109">
        <f>SUMIF(一般公共预算财政拨款项目支出明细表!A$8:A$41,一般公共预算财政拨款支出!A368,一般公共预算财政拨款项目支出明细表!C$8:CL$41)</f>
        <v>0</v>
      </c>
    </row>
    <row r="369" spans="1:5">
      <c r="A369" s="77" t="s">
        <v>665</v>
      </c>
      <c r="B369" s="78" t="s">
        <v>666</v>
      </c>
      <c r="C369" s="104">
        <f t="shared" si="5"/>
        <v>0</v>
      </c>
      <c r="D369" s="109">
        <f>SUMIF(一般公共预算财政拨款基本支出明细表!A$8:A$41,一般公共预算财政拨款支出!A369,一般公共预算财政拨款基本支出明细表!C$8:CL$41)</f>
        <v>0</v>
      </c>
      <c r="E369" s="109">
        <f>SUMIF(一般公共预算财政拨款项目支出明细表!A$8:A$41,一般公共预算财政拨款支出!A369,一般公共预算财政拨款项目支出明细表!C$8:CL$41)</f>
        <v>0</v>
      </c>
    </row>
    <row r="370" spans="1:5">
      <c r="A370" s="77" t="s">
        <v>667</v>
      </c>
      <c r="B370" s="78" t="s">
        <v>668</v>
      </c>
      <c r="C370" s="104">
        <f t="shared" si="5"/>
        <v>0</v>
      </c>
      <c r="D370" s="109">
        <f>SUMIF(一般公共预算财政拨款基本支出明细表!A$8:A$41,一般公共预算财政拨款支出!A370,一般公共预算财政拨款基本支出明细表!C$8:CL$41)</f>
        <v>0</v>
      </c>
      <c r="E370" s="109">
        <f>SUMIF(一般公共预算财政拨款项目支出明细表!A$8:A$41,一般公共预算财政拨款支出!A370,一般公共预算财政拨款项目支出明细表!C$8:CL$41)</f>
        <v>0</v>
      </c>
    </row>
    <row r="371" spans="1:5">
      <c r="A371" s="77" t="s">
        <v>669</v>
      </c>
      <c r="B371" s="78" t="s">
        <v>193</v>
      </c>
      <c r="C371" s="104">
        <f t="shared" si="5"/>
        <v>0</v>
      </c>
      <c r="D371" s="109">
        <f>SUMIF(一般公共预算财政拨款基本支出明细表!A$8:A$41,一般公共预算财政拨款支出!A371,一般公共预算财政拨款基本支出明细表!C$8:CL$41)</f>
        <v>0</v>
      </c>
      <c r="E371" s="109">
        <f>SUMIF(一般公共预算财政拨款项目支出明细表!A$8:A$41,一般公共预算财政拨款支出!A371,一般公共预算财政拨款项目支出明细表!C$8:CL$41)</f>
        <v>0</v>
      </c>
    </row>
    <row r="372" spans="1:5">
      <c r="A372" s="77" t="s">
        <v>670</v>
      </c>
      <c r="B372" s="78" t="s">
        <v>110</v>
      </c>
      <c r="C372" s="104">
        <f t="shared" si="5"/>
        <v>0</v>
      </c>
      <c r="D372" s="109">
        <f>SUMIF(一般公共预算财政拨款基本支出明细表!A$8:A$41,一般公共预算财政拨款支出!A372,一般公共预算财政拨款基本支出明细表!C$8:CL$41)</f>
        <v>0</v>
      </c>
      <c r="E372" s="109">
        <f>SUMIF(一般公共预算财政拨款项目支出明细表!A$8:A$41,一般公共预算财政拨款支出!A372,一般公共预算财政拨款项目支出明细表!C$8:CL$41)</f>
        <v>0</v>
      </c>
    </row>
    <row r="373" spans="1:5">
      <c r="A373" s="77" t="s">
        <v>671</v>
      </c>
      <c r="B373" s="78" t="s">
        <v>672</v>
      </c>
      <c r="C373" s="104">
        <f t="shared" si="5"/>
        <v>0</v>
      </c>
      <c r="D373" s="109">
        <f>SUMIF(一般公共预算财政拨款基本支出明细表!A$8:A$41,一般公共预算财政拨款支出!A373,一般公共预算财政拨款基本支出明细表!C$8:CL$41)</f>
        <v>0</v>
      </c>
      <c r="E373" s="109">
        <f>SUMIF(一般公共预算财政拨款项目支出明细表!A$8:A$41,一般公共预算财政拨款支出!A373,一般公共预算财政拨款项目支出明细表!C$8:CL$41)</f>
        <v>0</v>
      </c>
    </row>
    <row r="374" spans="1:5" s="99" customFormat="1">
      <c r="A374" s="73" t="s">
        <v>673</v>
      </c>
      <c r="B374" s="74" t="s">
        <v>674</v>
      </c>
      <c r="C374" s="104">
        <f t="shared" si="5"/>
        <v>0</v>
      </c>
      <c r="D374" s="108">
        <f>SUM(D375:D383)</f>
        <v>0</v>
      </c>
      <c r="E374" s="108">
        <f>SUM(E375:E383)</f>
        <v>0</v>
      </c>
    </row>
    <row r="375" spans="1:5">
      <c r="A375" s="77" t="s">
        <v>675</v>
      </c>
      <c r="B375" s="78" t="s">
        <v>92</v>
      </c>
      <c r="C375" s="104">
        <f t="shared" si="5"/>
        <v>0</v>
      </c>
      <c r="D375" s="109">
        <f>SUMIF(一般公共预算财政拨款基本支出明细表!A$8:A$41,一般公共预算财政拨款支出!A375,一般公共预算财政拨款基本支出明细表!C$8:CL$41)</f>
        <v>0</v>
      </c>
      <c r="E375" s="109">
        <f>SUMIF(一般公共预算财政拨款项目支出明细表!A$8:A$41,一般公共预算财政拨款支出!A375,一般公共预算财政拨款项目支出明细表!C$8:CL$41)</f>
        <v>0</v>
      </c>
    </row>
    <row r="376" spans="1:5">
      <c r="A376" s="77" t="s">
        <v>676</v>
      </c>
      <c r="B376" s="78" t="s">
        <v>94</v>
      </c>
      <c r="C376" s="104">
        <f t="shared" si="5"/>
        <v>0</v>
      </c>
      <c r="D376" s="109">
        <f>SUMIF(一般公共预算财政拨款基本支出明细表!A$8:A$41,一般公共预算财政拨款支出!A376,一般公共预算财政拨款基本支出明细表!C$8:CL$41)</f>
        <v>0</v>
      </c>
      <c r="E376" s="109">
        <f>SUMIF(一般公共预算财政拨款项目支出明细表!A$8:A$41,一般公共预算财政拨款支出!A376,一般公共预算财政拨款项目支出明细表!C$8:CL$41)</f>
        <v>0</v>
      </c>
    </row>
    <row r="377" spans="1:5">
      <c r="A377" s="77" t="s">
        <v>677</v>
      </c>
      <c r="B377" s="78" t="s">
        <v>96</v>
      </c>
      <c r="C377" s="104">
        <f t="shared" si="5"/>
        <v>0</v>
      </c>
      <c r="D377" s="109">
        <f>SUMIF(一般公共预算财政拨款基本支出明细表!A$8:A$41,一般公共预算财政拨款支出!A377,一般公共预算财政拨款基本支出明细表!C$8:CL$41)</f>
        <v>0</v>
      </c>
      <c r="E377" s="109">
        <f>SUMIF(一般公共预算财政拨款项目支出明细表!A$8:A$41,一般公共预算财政拨款支出!A377,一般公共预算财政拨款项目支出明细表!C$8:CL$41)</f>
        <v>0</v>
      </c>
    </row>
    <row r="378" spans="1:5">
      <c r="A378" s="77" t="s">
        <v>678</v>
      </c>
      <c r="B378" s="78" t="s">
        <v>679</v>
      </c>
      <c r="C378" s="104">
        <f t="shared" si="5"/>
        <v>0</v>
      </c>
      <c r="D378" s="109">
        <f>SUMIF(一般公共预算财政拨款基本支出明细表!A$8:A$41,一般公共预算财政拨款支出!A378,一般公共预算财政拨款基本支出明细表!C$8:CL$41)</f>
        <v>0</v>
      </c>
      <c r="E378" s="109">
        <f>SUMIF(一般公共预算财政拨款项目支出明细表!A$8:A$41,一般公共预算财政拨款支出!A378,一般公共预算财政拨款项目支出明细表!C$8:CL$41)</f>
        <v>0</v>
      </c>
    </row>
    <row r="379" spans="1:5">
      <c r="A379" s="77" t="s">
        <v>680</v>
      </c>
      <c r="B379" s="78" t="s">
        <v>681</v>
      </c>
      <c r="C379" s="104">
        <f t="shared" si="5"/>
        <v>0</v>
      </c>
      <c r="D379" s="109">
        <f>SUMIF(一般公共预算财政拨款基本支出明细表!A$8:A$41,一般公共预算财政拨款支出!A379,一般公共预算财政拨款基本支出明细表!C$8:CL$41)</f>
        <v>0</v>
      </c>
      <c r="E379" s="109">
        <f>SUMIF(一般公共预算财政拨款项目支出明细表!A$8:A$41,一般公共预算财政拨款支出!A379,一般公共预算财政拨款项目支出明细表!C$8:CL$41)</f>
        <v>0</v>
      </c>
    </row>
    <row r="380" spans="1:5">
      <c r="A380" s="77" t="s">
        <v>682</v>
      </c>
      <c r="B380" s="78" t="s">
        <v>683</v>
      </c>
      <c r="C380" s="104">
        <f t="shared" si="5"/>
        <v>0</v>
      </c>
      <c r="D380" s="109">
        <f>SUMIF(一般公共预算财政拨款基本支出明细表!A$8:A$41,一般公共预算财政拨款支出!A380,一般公共预算财政拨款基本支出明细表!C$8:CL$41)</f>
        <v>0</v>
      </c>
      <c r="E380" s="109">
        <f>SUMIF(一般公共预算财政拨款项目支出明细表!A$8:A$41,一般公共预算财政拨款支出!A380,一般公共预算财政拨款项目支出明细表!C$8:CL$41)</f>
        <v>0</v>
      </c>
    </row>
    <row r="381" spans="1:5">
      <c r="A381" s="77" t="s">
        <v>684</v>
      </c>
      <c r="B381" s="78" t="s">
        <v>193</v>
      </c>
      <c r="C381" s="104">
        <f t="shared" si="5"/>
        <v>0</v>
      </c>
      <c r="D381" s="109">
        <f>SUMIF(一般公共预算财政拨款基本支出明细表!A$8:A$41,一般公共预算财政拨款支出!A381,一般公共预算财政拨款基本支出明细表!C$8:CL$41)</f>
        <v>0</v>
      </c>
      <c r="E381" s="109">
        <f>SUMIF(一般公共预算财政拨款项目支出明细表!A$8:A$41,一般公共预算财政拨款支出!A381,一般公共预算财政拨款项目支出明细表!C$8:CL$41)</f>
        <v>0</v>
      </c>
    </row>
    <row r="382" spans="1:5">
      <c r="A382" s="77" t="s">
        <v>685</v>
      </c>
      <c r="B382" s="78" t="s">
        <v>110</v>
      </c>
      <c r="C382" s="104">
        <f t="shared" si="5"/>
        <v>0</v>
      </c>
      <c r="D382" s="109">
        <f>SUMIF(一般公共预算财政拨款基本支出明细表!A$8:A$41,一般公共预算财政拨款支出!A382,一般公共预算财政拨款基本支出明细表!C$8:CL$41)</f>
        <v>0</v>
      </c>
      <c r="E382" s="109">
        <f>SUMIF(一般公共预算财政拨款项目支出明细表!A$8:A$41,一般公共预算财政拨款支出!A382,一般公共预算财政拨款项目支出明细表!C$8:CL$41)</f>
        <v>0</v>
      </c>
    </row>
    <row r="383" spans="1:5">
      <c r="A383" s="77" t="s">
        <v>686</v>
      </c>
      <c r="B383" s="78" t="s">
        <v>687</v>
      </c>
      <c r="C383" s="104">
        <f t="shared" si="5"/>
        <v>0</v>
      </c>
      <c r="D383" s="109">
        <f>SUMIF(一般公共预算财政拨款基本支出明细表!A$8:A$41,一般公共预算财政拨款支出!A383,一般公共预算财政拨款基本支出明细表!C$8:CL$41)</f>
        <v>0</v>
      </c>
      <c r="E383" s="109">
        <f>SUMIF(一般公共预算财政拨款项目支出明细表!A$8:A$41,一般公共预算财政拨款支出!A383,一般公共预算财政拨款项目支出明细表!C$8:CL$41)</f>
        <v>0</v>
      </c>
    </row>
    <row r="384" spans="1:5" s="99" customFormat="1">
      <c r="A384" s="73" t="s">
        <v>688</v>
      </c>
      <c r="B384" s="74" t="s">
        <v>689</v>
      </c>
      <c r="C384" s="104">
        <f t="shared" si="5"/>
        <v>0</v>
      </c>
      <c r="D384" s="108">
        <f>SUM(D385:D391)</f>
        <v>0</v>
      </c>
      <c r="E384" s="108">
        <f>SUM(E385:E391)</f>
        <v>0</v>
      </c>
    </row>
    <row r="385" spans="1:5">
      <c r="A385" s="77" t="s">
        <v>690</v>
      </c>
      <c r="B385" s="78" t="s">
        <v>92</v>
      </c>
      <c r="C385" s="104">
        <f t="shared" si="5"/>
        <v>0</v>
      </c>
      <c r="D385" s="109">
        <f>SUMIF(一般公共预算财政拨款基本支出明细表!A$8:A$41,一般公共预算财政拨款支出!A385,一般公共预算财政拨款基本支出明细表!C$8:CL$41)</f>
        <v>0</v>
      </c>
      <c r="E385" s="109">
        <f>SUMIF(一般公共预算财政拨款项目支出明细表!A$8:A$41,一般公共预算财政拨款支出!A385,一般公共预算财政拨款项目支出明细表!C$8:CL$41)</f>
        <v>0</v>
      </c>
    </row>
    <row r="386" spans="1:5">
      <c r="A386" s="77" t="s">
        <v>691</v>
      </c>
      <c r="B386" s="78" t="s">
        <v>94</v>
      </c>
      <c r="C386" s="104">
        <f t="shared" si="5"/>
        <v>0</v>
      </c>
      <c r="D386" s="109">
        <f>SUMIF(一般公共预算财政拨款基本支出明细表!A$8:A$41,一般公共预算财政拨款支出!A386,一般公共预算财政拨款基本支出明细表!C$8:CL$41)</f>
        <v>0</v>
      </c>
      <c r="E386" s="109">
        <f>SUMIF(一般公共预算财政拨款项目支出明细表!A$8:A$41,一般公共预算财政拨款支出!A386,一般公共预算财政拨款项目支出明细表!C$8:CL$41)</f>
        <v>0</v>
      </c>
    </row>
    <row r="387" spans="1:5">
      <c r="A387" s="77" t="s">
        <v>692</v>
      </c>
      <c r="B387" s="78" t="s">
        <v>96</v>
      </c>
      <c r="C387" s="104">
        <f t="shared" si="5"/>
        <v>0</v>
      </c>
      <c r="D387" s="109">
        <f>SUMIF(一般公共预算财政拨款基本支出明细表!A$8:A$41,一般公共预算财政拨款支出!A387,一般公共预算财政拨款基本支出明细表!C$8:CL$41)</f>
        <v>0</v>
      </c>
      <c r="E387" s="109">
        <f>SUMIF(一般公共预算财政拨款项目支出明细表!A$8:A$41,一般公共预算财政拨款支出!A387,一般公共预算财政拨款项目支出明细表!C$8:CL$41)</f>
        <v>0</v>
      </c>
    </row>
    <row r="388" spans="1:5">
      <c r="A388" s="77" t="s">
        <v>693</v>
      </c>
      <c r="B388" s="78" t="s">
        <v>694</v>
      </c>
      <c r="C388" s="104">
        <f t="shared" si="5"/>
        <v>0</v>
      </c>
      <c r="D388" s="109">
        <f>SUMIF(一般公共预算财政拨款基本支出明细表!A$8:A$41,一般公共预算财政拨款支出!A388,一般公共预算财政拨款基本支出明细表!C$8:CL$41)</f>
        <v>0</v>
      </c>
      <c r="E388" s="109">
        <f>SUMIF(一般公共预算财政拨款项目支出明细表!A$8:A$41,一般公共预算财政拨款支出!A388,一般公共预算财政拨款项目支出明细表!C$8:CL$41)</f>
        <v>0</v>
      </c>
    </row>
    <row r="389" spans="1:5">
      <c r="A389" s="77" t="s">
        <v>695</v>
      </c>
      <c r="B389" s="78" t="s">
        <v>696</v>
      </c>
      <c r="C389" s="104">
        <f t="shared" si="5"/>
        <v>0</v>
      </c>
      <c r="D389" s="109">
        <f>SUMIF(一般公共预算财政拨款基本支出明细表!A$8:A$41,一般公共预算财政拨款支出!A389,一般公共预算财政拨款基本支出明细表!C$8:CL$41)</f>
        <v>0</v>
      </c>
      <c r="E389" s="109">
        <f>SUMIF(一般公共预算财政拨款项目支出明细表!A$8:A$41,一般公共预算财政拨款支出!A389,一般公共预算财政拨款项目支出明细表!C$8:CL$41)</f>
        <v>0</v>
      </c>
    </row>
    <row r="390" spans="1:5">
      <c r="A390" s="77" t="s">
        <v>697</v>
      </c>
      <c r="B390" s="78" t="s">
        <v>110</v>
      </c>
      <c r="C390" s="104">
        <f t="shared" ref="C390:C453" si="6">D390+E390</f>
        <v>0</v>
      </c>
      <c r="D390" s="109">
        <f>SUMIF(一般公共预算财政拨款基本支出明细表!A$8:A$41,一般公共预算财政拨款支出!A390,一般公共预算财政拨款基本支出明细表!C$8:CL$41)</f>
        <v>0</v>
      </c>
      <c r="E390" s="109">
        <f>SUMIF(一般公共预算财政拨款项目支出明细表!A$8:A$41,一般公共预算财政拨款支出!A390,一般公共预算财政拨款项目支出明细表!C$8:CL$41)</f>
        <v>0</v>
      </c>
    </row>
    <row r="391" spans="1:5">
      <c r="A391" s="77" t="s">
        <v>698</v>
      </c>
      <c r="B391" s="78" t="s">
        <v>699</v>
      </c>
      <c r="C391" s="104">
        <f t="shared" si="6"/>
        <v>0</v>
      </c>
      <c r="D391" s="109">
        <f>SUMIF(一般公共预算财政拨款基本支出明细表!A$8:A$41,一般公共预算财政拨款支出!A391,一般公共预算财政拨款基本支出明细表!C$8:CL$41)</f>
        <v>0</v>
      </c>
      <c r="E391" s="109">
        <f>SUMIF(一般公共预算财政拨款项目支出明细表!A$8:A$41,一般公共预算财政拨款支出!A391,一般公共预算财政拨款项目支出明细表!C$8:CL$41)</f>
        <v>0</v>
      </c>
    </row>
    <row r="392" spans="1:5" s="99" customFormat="1">
      <c r="A392" s="73" t="s">
        <v>700</v>
      </c>
      <c r="B392" s="74" t="s">
        <v>701</v>
      </c>
      <c r="C392" s="104">
        <f t="shared" si="6"/>
        <v>0</v>
      </c>
      <c r="D392" s="108">
        <f>SUM(D393:D397)</f>
        <v>0</v>
      </c>
      <c r="E392" s="108">
        <f>SUM(E393:E397)</f>
        <v>0</v>
      </c>
    </row>
    <row r="393" spans="1:5">
      <c r="A393" s="77" t="s">
        <v>702</v>
      </c>
      <c r="B393" s="78" t="s">
        <v>92</v>
      </c>
      <c r="C393" s="104">
        <f t="shared" si="6"/>
        <v>0</v>
      </c>
      <c r="D393" s="109">
        <f>SUMIF(一般公共预算财政拨款基本支出明细表!A$8:A$41,一般公共预算财政拨款支出!A393,一般公共预算财政拨款基本支出明细表!C$8:CL$41)</f>
        <v>0</v>
      </c>
      <c r="E393" s="109">
        <f>SUMIF(一般公共预算财政拨款项目支出明细表!A$8:A$41,一般公共预算财政拨款支出!A393,一般公共预算财政拨款项目支出明细表!C$8:CL$41)</f>
        <v>0</v>
      </c>
    </row>
    <row r="394" spans="1:5">
      <c r="A394" s="77" t="s">
        <v>703</v>
      </c>
      <c r="B394" s="78" t="s">
        <v>94</v>
      </c>
      <c r="C394" s="104">
        <f t="shared" si="6"/>
        <v>0</v>
      </c>
      <c r="D394" s="109">
        <f>SUMIF(一般公共预算财政拨款基本支出明细表!A$8:A$41,一般公共预算财政拨款支出!A394,一般公共预算财政拨款基本支出明细表!C$8:CL$41)</f>
        <v>0</v>
      </c>
      <c r="E394" s="109">
        <f>SUMIF(一般公共预算财政拨款项目支出明细表!A$8:A$41,一般公共预算财政拨款支出!A394,一般公共预算财政拨款项目支出明细表!C$8:CL$41)</f>
        <v>0</v>
      </c>
    </row>
    <row r="395" spans="1:5">
      <c r="A395" s="77" t="s">
        <v>704</v>
      </c>
      <c r="B395" s="78" t="s">
        <v>193</v>
      </c>
      <c r="C395" s="104">
        <f t="shared" si="6"/>
        <v>0</v>
      </c>
      <c r="D395" s="109">
        <f>SUMIF(一般公共预算财政拨款基本支出明细表!A$8:A$41,一般公共预算财政拨款支出!A395,一般公共预算财政拨款基本支出明细表!C$8:CL$41)</f>
        <v>0</v>
      </c>
      <c r="E395" s="109">
        <f>SUMIF(一般公共预算财政拨款项目支出明细表!A$8:A$41,一般公共预算财政拨款支出!A395,一般公共预算财政拨款项目支出明细表!C$8:CL$41)</f>
        <v>0</v>
      </c>
    </row>
    <row r="396" spans="1:5">
      <c r="A396" s="77" t="s">
        <v>705</v>
      </c>
      <c r="B396" s="78" t="s">
        <v>706</v>
      </c>
      <c r="C396" s="104">
        <f t="shared" si="6"/>
        <v>0</v>
      </c>
      <c r="D396" s="109">
        <f>SUMIF(一般公共预算财政拨款基本支出明细表!A$8:A$41,一般公共预算财政拨款支出!A396,一般公共预算财政拨款基本支出明细表!C$8:CL$41)</f>
        <v>0</v>
      </c>
      <c r="E396" s="109">
        <f>SUMIF(一般公共预算财政拨款项目支出明细表!A$8:A$41,一般公共预算财政拨款支出!A396,一般公共预算财政拨款项目支出明细表!C$8:CL$41)</f>
        <v>0</v>
      </c>
    </row>
    <row r="397" spans="1:5">
      <c r="A397" s="77" t="s">
        <v>707</v>
      </c>
      <c r="B397" s="78" t="s">
        <v>708</v>
      </c>
      <c r="C397" s="104">
        <f t="shared" si="6"/>
        <v>0</v>
      </c>
      <c r="D397" s="109">
        <f>SUMIF(一般公共预算财政拨款基本支出明细表!A$8:A$41,一般公共预算财政拨款支出!A397,一般公共预算财政拨款基本支出明细表!C$8:CL$41)</f>
        <v>0</v>
      </c>
      <c r="E397" s="109">
        <f>SUMIF(一般公共预算财政拨款项目支出明细表!A$8:A$41,一般公共预算财政拨款支出!A397,一般公共预算财政拨款项目支出明细表!C$8:CL$41)</f>
        <v>0</v>
      </c>
    </row>
    <row r="398" spans="1:5" s="99" customFormat="1">
      <c r="A398" s="73" t="s">
        <v>709</v>
      </c>
      <c r="B398" s="74" t="s">
        <v>710</v>
      </c>
      <c r="C398" s="104">
        <f t="shared" si="6"/>
        <v>0</v>
      </c>
      <c r="D398" s="108">
        <f>SUM(D399)</f>
        <v>0</v>
      </c>
      <c r="E398" s="108">
        <f>SUM(E399)</f>
        <v>0</v>
      </c>
    </row>
    <row r="399" spans="1:5">
      <c r="A399" s="77" t="s">
        <v>711</v>
      </c>
      <c r="B399" s="78" t="s">
        <v>710</v>
      </c>
      <c r="C399" s="104">
        <f t="shared" si="6"/>
        <v>0</v>
      </c>
      <c r="D399" s="109">
        <f>SUMIF(一般公共预算财政拨款基本支出明细表!A$8:A$41,一般公共预算财政拨款支出!A399,一般公共预算财政拨款基本支出明细表!C$8:CL$41)</f>
        <v>0</v>
      </c>
      <c r="E399" s="109">
        <f>SUMIF(一般公共预算财政拨款项目支出明细表!A$8:A$41,一般公共预算财政拨款支出!A399,一般公共预算财政拨款项目支出明细表!C$8:CL$41)</f>
        <v>0</v>
      </c>
    </row>
    <row r="400" spans="1:5">
      <c r="A400" s="70" t="s">
        <v>712</v>
      </c>
      <c r="B400" s="71" t="s">
        <v>713</v>
      </c>
      <c r="C400" s="111">
        <f t="shared" si="6"/>
        <v>0</v>
      </c>
      <c r="D400" s="107">
        <f>D401+D406+D415+D421+D427+D431+D435+D439+D445+D452</f>
        <v>0</v>
      </c>
      <c r="E400" s="107">
        <f>E401+E406+E415+E421+E427+E431+E435+E439+E445+E452</f>
        <v>0</v>
      </c>
    </row>
    <row r="401" spans="1:5" s="99" customFormat="1">
      <c r="A401" s="73" t="s">
        <v>714</v>
      </c>
      <c r="B401" s="74" t="s">
        <v>715</v>
      </c>
      <c r="C401" s="104">
        <f t="shared" si="6"/>
        <v>0</v>
      </c>
      <c r="D401" s="108">
        <f>SUM(D402:D405)</f>
        <v>0</v>
      </c>
      <c r="E401" s="109">
        <f>SUMIF(一般公共预算财政拨款项目支出明细表!A$8:A$41,一般公共预算财政拨款支出!A401,一般公共预算财政拨款项目支出明细表!C$8:CL$41)</f>
        <v>0</v>
      </c>
    </row>
    <row r="402" spans="1:5">
      <c r="A402" s="77" t="s">
        <v>716</v>
      </c>
      <c r="B402" s="78" t="s">
        <v>92</v>
      </c>
      <c r="C402" s="104">
        <f t="shared" si="6"/>
        <v>0</v>
      </c>
      <c r="D402" s="109">
        <f>SUMIF(一般公共预算财政拨款基本支出明细表!A$8:A$41,一般公共预算财政拨款支出!A402,一般公共预算财政拨款基本支出明细表!C$8:CL$41)</f>
        <v>0</v>
      </c>
      <c r="E402" s="109">
        <f>SUMIF(一般公共预算财政拨款项目支出明细表!A$8:A$41,一般公共预算财政拨款支出!A402,一般公共预算财政拨款项目支出明细表!C$8:CL$41)</f>
        <v>0</v>
      </c>
    </row>
    <row r="403" spans="1:5">
      <c r="A403" s="77" t="s">
        <v>717</v>
      </c>
      <c r="B403" s="78" t="s">
        <v>94</v>
      </c>
      <c r="C403" s="104">
        <f t="shared" si="6"/>
        <v>0</v>
      </c>
      <c r="D403" s="109">
        <f>SUMIF(一般公共预算财政拨款基本支出明细表!A$8:A$41,一般公共预算财政拨款支出!A403,一般公共预算财政拨款基本支出明细表!C$8:CL$41)</f>
        <v>0</v>
      </c>
      <c r="E403" s="109">
        <f>SUMIF(一般公共预算财政拨款项目支出明细表!A$8:A$41,一般公共预算财政拨款支出!A403,一般公共预算财政拨款项目支出明细表!C$8:CL$41)</f>
        <v>0</v>
      </c>
    </row>
    <row r="404" spans="1:5">
      <c r="A404" s="77" t="s">
        <v>718</v>
      </c>
      <c r="B404" s="78" t="s">
        <v>96</v>
      </c>
      <c r="C404" s="104">
        <f t="shared" si="6"/>
        <v>0</v>
      </c>
      <c r="D404" s="109">
        <f>SUMIF(一般公共预算财政拨款基本支出明细表!A$8:A$41,一般公共预算财政拨款支出!A404,一般公共预算财政拨款基本支出明细表!C$8:CL$41)</f>
        <v>0</v>
      </c>
      <c r="E404" s="109">
        <f>SUMIF(一般公共预算财政拨款项目支出明细表!A$8:A$41,一般公共预算财政拨款支出!A404,一般公共预算财政拨款项目支出明细表!C$8:CL$41)</f>
        <v>0</v>
      </c>
    </row>
    <row r="405" spans="1:5">
      <c r="A405" s="77" t="s">
        <v>719</v>
      </c>
      <c r="B405" s="78" t="s">
        <v>720</v>
      </c>
      <c r="C405" s="104">
        <f t="shared" si="6"/>
        <v>0</v>
      </c>
      <c r="D405" s="109">
        <f>SUMIF(一般公共预算财政拨款基本支出明细表!A$8:A$41,一般公共预算财政拨款支出!A405,一般公共预算财政拨款基本支出明细表!C$8:CL$41)</f>
        <v>0</v>
      </c>
      <c r="E405" s="109">
        <f>SUMIF(一般公共预算财政拨款项目支出明细表!A$8:A$41,一般公共预算财政拨款支出!A405,一般公共预算财政拨款项目支出明细表!C$8:CL$41)</f>
        <v>0</v>
      </c>
    </row>
    <row r="406" spans="1:5">
      <c r="A406" s="73" t="s">
        <v>721</v>
      </c>
      <c r="B406" s="74" t="s">
        <v>722</v>
      </c>
      <c r="C406" s="104">
        <f t="shared" si="6"/>
        <v>0</v>
      </c>
      <c r="D406" s="108">
        <f>SUM(D407:D414)</f>
        <v>0</v>
      </c>
      <c r="E406" s="108">
        <f>SUM(E407:E414)</f>
        <v>0</v>
      </c>
    </row>
    <row r="407" spans="1:5">
      <c r="A407" s="77" t="s">
        <v>723</v>
      </c>
      <c r="B407" s="78" t="s">
        <v>724</v>
      </c>
      <c r="C407" s="104">
        <f t="shared" si="6"/>
        <v>0</v>
      </c>
      <c r="D407" s="109">
        <f>SUMIF(一般公共预算财政拨款基本支出明细表!A$8:A$41,一般公共预算财政拨款支出!A407,一般公共预算财政拨款基本支出明细表!C$8:CL$41)</f>
        <v>0</v>
      </c>
      <c r="E407" s="109">
        <f>SUMIF(一般公共预算财政拨款项目支出明细表!A$8:A$41,一般公共预算财政拨款支出!A407,一般公共预算财政拨款项目支出明细表!C$8:CL$41)</f>
        <v>0</v>
      </c>
    </row>
    <row r="408" spans="1:5">
      <c r="A408" s="77" t="s">
        <v>725</v>
      </c>
      <c r="B408" s="78" t="s">
        <v>726</v>
      </c>
      <c r="C408" s="104">
        <f t="shared" si="6"/>
        <v>0</v>
      </c>
      <c r="D408" s="109">
        <f>SUMIF(一般公共预算财政拨款基本支出明细表!A$8:A$41,一般公共预算财政拨款支出!A408,一般公共预算财政拨款基本支出明细表!C$8:CL$41)</f>
        <v>0</v>
      </c>
      <c r="E408" s="109">
        <f>SUMIF(一般公共预算财政拨款项目支出明细表!A$8:A$41,一般公共预算财政拨款支出!A408,一般公共预算财政拨款项目支出明细表!C$8:CL$41)</f>
        <v>0</v>
      </c>
    </row>
    <row r="409" spans="1:5">
      <c r="A409" s="77" t="s">
        <v>727</v>
      </c>
      <c r="B409" s="78" t="s">
        <v>728</v>
      </c>
      <c r="C409" s="104">
        <f t="shared" si="6"/>
        <v>0</v>
      </c>
      <c r="D409" s="109">
        <f>SUMIF(一般公共预算财政拨款基本支出明细表!A$8:A$41,一般公共预算财政拨款支出!A409,一般公共预算财政拨款基本支出明细表!C$8:CL$41)</f>
        <v>0</v>
      </c>
      <c r="E409" s="109">
        <f>SUMIF(一般公共预算财政拨款项目支出明细表!A$8:A$41,一般公共预算财政拨款支出!A409,一般公共预算财政拨款项目支出明细表!C$8:CL$41)</f>
        <v>0</v>
      </c>
    </row>
    <row r="410" spans="1:5">
      <c r="A410" s="77" t="s">
        <v>729</v>
      </c>
      <c r="B410" s="78" t="s">
        <v>730</v>
      </c>
      <c r="C410" s="104">
        <f t="shared" si="6"/>
        <v>0</v>
      </c>
      <c r="D410" s="109">
        <f>SUMIF(一般公共预算财政拨款基本支出明细表!A$8:A$41,一般公共预算财政拨款支出!A410,一般公共预算财政拨款基本支出明细表!C$8:CL$41)</f>
        <v>0</v>
      </c>
      <c r="E410" s="109">
        <f>SUMIF(一般公共预算财政拨款项目支出明细表!A$8:A$41,一般公共预算财政拨款支出!A410,一般公共预算财政拨款项目支出明细表!C$8:CL$41)</f>
        <v>0</v>
      </c>
    </row>
    <row r="411" spans="1:5">
      <c r="A411" s="77" t="s">
        <v>731</v>
      </c>
      <c r="B411" s="78" t="s">
        <v>732</v>
      </c>
      <c r="C411" s="104">
        <f t="shared" si="6"/>
        <v>0</v>
      </c>
      <c r="D411" s="109">
        <f>SUMIF(一般公共预算财政拨款基本支出明细表!A$8:A$41,一般公共预算财政拨款支出!A411,一般公共预算财政拨款基本支出明细表!C$8:CL$41)</f>
        <v>0</v>
      </c>
      <c r="E411" s="109">
        <f>SUMIF(一般公共预算财政拨款项目支出明细表!A$8:A$41,一般公共预算财政拨款支出!A411,一般公共预算财政拨款项目支出明细表!C$8:CL$41)</f>
        <v>0</v>
      </c>
    </row>
    <row r="412" spans="1:5">
      <c r="A412" s="77" t="s">
        <v>733</v>
      </c>
      <c r="B412" s="78" t="s">
        <v>734</v>
      </c>
      <c r="C412" s="104">
        <f t="shared" si="6"/>
        <v>0</v>
      </c>
      <c r="D412" s="109">
        <f>SUMIF(一般公共预算财政拨款基本支出明细表!A$8:A$41,一般公共预算财政拨款支出!A412,一般公共预算财政拨款基本支出明细表!C$8:CL$41)</f>
        <v>0</v>
      </c>
      <c r="E412" s="109">
        <f>SUMIF(一般公共预算财政拨款项目支出明细表!A$8:A$41,一般公共预算财政拨款支出!A412,一般公共预算财政拨款项目支出明细表!C$8:CL$41)</f>
        <v>0</v>
      </c>
    </row>
    <row r="413" spans="1:5">
      <c r="A413" s="77" t="s">
        <v>735</v>
      </c>
      <c r="B413" s="78" t="s">
        <v>736</v>
      </c>
      <c r="C413" s="104">
        <f t="shared" si="6"/>
        <v>0</v>
      </c>
      <c r="D413" s="109">
        <f>SUMIF(一般公共预算财政拨款基本支出明细表!A$8:A$41,一般公共预算财政拨款支出!A413,一般公共预算财政拨款基本支出明细表!C$8:CL$41)</f>
        <v>0</v>
      </c>
      <c r="E413" s="109">
        <f>SUMIF(一般公共预算财政拨款项目支出明细表!A$8:A$41,一般公共预算财政拨款支出!A413,一般公共预算财政拨款项目支出明细表!C$8:CL$41)</f>
        <v>0</v>
      </c>
    </row>
    <row r="414" spans="1:5">
      <c r="A414" s="77" t="s">
        <v>737</v>
      </c>
      <c r="B414" s="78" t="s">
        <v>738</v>
      </c>
      <c r="C414" s="104">
        <f t="shared" si="6"/>
        <v>0</v>
      </c>
      <c r="D414" s="109">
        <f>SUMIF(一般公共预算财政拨款基本支出明细表!A$8:A$41,一般公共预算财政拨款支出!A414,一般公共预算财政拨款基本支出明细表!C$8:CL$41)</f>
        <v>0</v>
      </c>
      <c r="E414" s="109">
        <f>SUMIF(一般公共预算财政拨款项目支出明细表!A$8:A$41,一般公共预算财政拨款支出!A414,一般公共预算财政拨款项目支出明细表!C$8:CL$41)</f>
        <v>0</v>
      </c>
    </row>
    <row r="415" spans="1:5">
      <c r="A415" s="73" t="s">
        <v>739</v>
      </c>
      <c r="B415" s="74" t="s">
        <v>740</v>
      </c>
      <c r="C415" s="104">
        <f t="shared" si="6"/>
        <v>0</v>
      </c>
      <c r="D415" s="108">
        <f>SUM(D416:D420)</f>
        <v>0</v>
      </c>
      <c r="E415" s="108">
        <f>SUM(E416:E420)</f>
        <v>0</v>
      </c>
    </row>
    <row r="416" spans="1:5">
      <c r="A416" s="77" t="s">
        <v>741</v>
      </c>
      <c r="B416" s="78" t="s">
        <v>742</v>
      </c>
      <c r="C416" s="104">
        <f t="shared" si="6"/>
        <v>0</v>
      </c>
      <c r="D416" s="109">
        <f>SUMIF(一般公共预算财政拨款基本支出明细表!A$8:A$41,一般公共预算财政拨款支出!A416,一般公共预算财政拨款基本支出明细表!C$8:CL$41)</f>
        <v>0</v>
      </c>
      <c r="E416" s="109">
        <f>SUMIF(一般公共预算财政拨款项目支出明细表!A$8:A$41,一般公共预算财政拨款支出!A416,一般公共预算财政拨款项目支出明细表!C$8:CL$41)</f>
        <v>0</v>
      </c>
    </row>
    <row r="417" spans="1:5">
      <c r="A417" s="77" t="s">
        <v>743</v>
      </c>
      <c r="B417" s="78" t="s">
        <v>744</v>
      </c>
      <c r="C417" s="104">
        <f t="shared" si="6"/>
        <v>0</v>
      </c>
      <c r="D417" s="109">
        <f>SUMIF(一般公共预算财政拨款基本支出明细表!A$8:A$41,一般公共预算财政拨款支出!A417,一般公共预算财政拨款基本支出明细表!C$8:CL$41)</f>
        <v>0</v>
      </c>
      <c r="E417" s="109">
        <f>SUMIF(一般公共预算财政拨款项目支出明细表!A$8:A$41,一般公共预算财政拨款支出!A417,一般公共预算财政拨款项目支出明细表!C$8:CL$41)</f>
        <v>0</v>
      </c>
    </row>
    <row r="418" spans="1:5">
      <c r="A418" s="77" t="s">
        <v>745</v>
      </c>
      <c r="B418" s="78" t="s">
        <v>746</v>
      </c>
      <c r="C418" s="104">
        <f t="shared" si="6"/>
        <v>0</v>
      </c>
      <c r="D418" s="109">
        <f>SUMIF(一般公共预算财政拨款基本支出明细表!A$8:A$41,一般公共预算财政拨款支出!A418,一般公共预算财政拨款基本支出明细表!C$8:CL$41)</f>
        <v>0</v>
      </c>
      <c r="E418" s="109">
        <f>SUMIF(一般公共预算财政拨款项目支出明细表!A$8:A$41,一般公共预算财政拨款支出!A418,一般公共预算财政拨款项目支出明细表!C$8:CL$41)</f>
        <v>0</v>
      </c>
    </row>
    <row r="419" spans="1:5">
      <c r="A419" s="77" t="s">
        <v>747</v>
      </c>
      <c r="B419" s="78" t="s">
        <v>748</v>
      </c>
      <c r="C419" s="104">
        <f t="shared" si="6"/>
        <v>0</v>
      </c>
      <c r="D419" s="109">
        <f>SUMIF(一般公共预算财政拨款基本支出明细表!A$8:A$41,一般公共预算财政拨款支出!A419,一般公共预算财政拨款基本支出明细表!C$8:CL$41)</f>
        <v>0</v>
      </c>
      <c r="E419" s="109">
        <f>SUMIF(一般公共预算财政拨款项目支出明细表!A$8:A$41,一般公共预算财政拨款支出!A419,一般公共预算财政拨款项目支出明细表!C$8:CL$41)</f>
        <v>0</v>
      </c>
    </row>
    <row r="420" spans="1:5">
      <c r="A420" s="77" t="s">
        <v>749</v>
      </c>
      <c r="B420" s="78" t="s">
        <v>750</v>
      </c>
      <c r="C420" s="104">
        <f t="shared" si="6"/>
        <v>0</v>
      </c>
      <c r="D420" s="109">
        <f>SUMIF(一般公共预算财政拨款基本支出明细表!A$8:A$41,一般公共预算财政拨款支出!A420,一般公共预算财政拨款基本支出明细表!C$8:CL$41)</f>
        <v>0</v>
      </c>
      <c r="E420" s="109">
        <f>SUMIF(一般公共预算财政拨款项目支出明细表!A$8:A$41,一般公共预算财政拨款支出!A420,一般公共预算财政拨款项目支出明细表!C$8:CL$41)</f>
        <v>0</v>
      </c>
    </row>
    <row r="421" spans="1:5" s="99" customFormat="1">
      <c r="A421" s="73" t="s">
        <v>751</v>
      </c>
      <c r="B421" s="74" t="s">
        <v>752</v>
      </c>
      <c r="C421" s="104">
        <f t="shared" si="6"/>
        <v>0</v>
      </c>
      <c r="D421" s="108">
        <f>SUM(D422:D426)</f>
        <v>0</v>
      </c>
      <c r="E421" s="108">
        <f>SUM(E422:E426)</f>
        <v>0</v>
      </c>
    </row>
    <row r="422" spans="1:5">
      <c r="A422" s="77" t="s">
        <v>753</v>
      </c>
      <c r="B422" s="78" t="s">
        <v>754</v>
      </c>
      <c r="C422" s="104">
        <f t="shared" si="6"/>
        <v>0</v>
      </c>
      <c r="D422" s="109">
        <f>SUMIF(一般公共预算财政拨款基本支出明细表!A$8:A$41,一般公共预算财政拨款支出!A422,一般公共预算财政拨款基本支出明细表!C$8:CL$41)</f>
        <v>0</v>
      </c>
      <c r="E422" s="109">
        <f>SUMIF(一般公共预算财政拨款项目支出明细表!A$8:A$41,一般公共预算财政拨款支出!A422,一般公共预算财政拨款项目支出明细表!C$8:CL$41)</f>
        <v>0</v>
      </c>
    </row>
    <row r="423" spans="1:5">
      <c r="A423" s="77" t="s">
        <v>755</v>
      </c>
      <c r="B423" s="78" t="s">
        <v>756</v>
      </c>
      <c r="C423" s="104">
        <f t="shared" si="6"/>
        <v>0</v>
      </c>
      <c r="D423" s="109">
        <f>SUMIF(一般公共预算财政拨款基本支出明细表!A$8:A$41,一般公共预算财政拨款支出!A423,一般公共预算财政拨款基本支出明细表!C$8:CL$41)</f>
        <v>0</v>
      </c>
      <c r="E423" s="109">
        <f>SUMIF(一般公共预算财政拨款项目支出明细表!A$8:A$41,一般公共预算财政拨款支出!A423,一般公共预算财政拨款项目支出明细表!C$8:CL$41)</f>
        <v>0</v>
      </c>
    </row>
    <row r="424" spans="1:5">
      <c r="A424" s="77" t="s">
        <v>757</v>
      </c>
      <c r="B424" s="78" t="s">
        <v>758</v>
      </c>
      <c r="C424" s="104">
        <f t="shared" si="6"/>
        <v>0</v>
      </c>
      <c r="D424" s="109">
        <f>SUMIF(一般公共预算财政拨款基本支出明细表!A$8:A$41,一般公共预算财政拨款支出!A424,一般公共预算财政拨款基本支出明细表!C$8:CL$41)</f>
        <v>0</v>
      </c>
      <c r="E424" s="109">
        <f>SUMIF(一般公共预算财政拨款项目支出明细表!A$8:A$41,一般公共预算财政拨款支出!A424,一般公共预算财政拨款项目支出明细表!C$8:CL$41)</f>
        <v>0</v>
      </c>
    </row>
    <row r="425" spans="1:5">
      <c r="A425" s="77" t="s">
        <v>759</v>
      </c>
      <c r="B425" s="78" t="s">
        <v>760</v>
      </c>
      <c r="C425" s="104">
        <f t="shared" si="6"/>
        <v>0</v>
      </c>
      <c r="D425" s="109">
        <f>SUMIF(一般公共预算财政拨款基本支出明细表!A$8:A$41,一般公共预算财政拨款支出!A425,一般公共预算财政拨款基本支出明细表!C$8:CL$41)</f>
        <v>0</v>
      </c>
      <c r="E425" s="109">
        <f>SUMIF(一般公共预算财政拨款项目支出明细表!A$8:A$41,一般公共预算财政拨款支出!A425,一般公共预算财政拨款项目支出明细表!C$8:CL$41)</f>
        <v>0</v>
      </c>
    </row>
    <row r="426" spans="1:5">
      <c r="A426" s="77" t="s">
        <v>761</v>
      </c>
      <c r="B426" s="78" t="s">
        <v>762</v>
      </c>
      <c r="C426" s="104">
        <f t="shared" si="6"/>
        <v>0</v>
      </c>
      <c r="D426" s="109">
        <f>SUMIF(一般公共预算财政拨款基本支出明细表!A$8:A$41,一般公共预算财政拨款支出!A426,一般公共预算财政拨款基本支出明细表!C$8:CL$41)</f>
        <v>0</v>
      </c>
      <c r="E426" s="109">
        <f>SUMIF(一般公共预算财政拨款项目支出明细表!A$8:A$41,一般公共预算财政拨款支出!A426,一般公共预算财政拨款项目支出明细表!C$8:CL$41)</f>
        <v>0</v>
      </c>
    </row>
    <row r="427" spans="1:5" s="99" customFormat="1">
      <c r="A427" s="73" t="s">
        <v>763</v>
      </c>
      <c r="B427" s="74" t="s">
        <v>764</v>
      </c>
      <c r="C427" s="104">
        <f t="shared" si="6"/>
        <v>0</v>
      </c>
      <c r="D427" s="108">
        <f>SUM(D428:D430)</f>
        <v>0</v>
      </c>
      <c r="E427" s="108">
        <f>SUM(E428:E430)</f>
        <v>0</v>
      </c>
    </row>
    <row r="428" spans="1:5">
      <c r="A428" s="77" t="s">
        <v>765</v>
      </c>
      <c r="B428" s="78" t="s">
        <v>766</v>
      </c>
      <c r="C428" s="104">
        <f t="shared" si="6"/>
        <v>0</v>
      </c>
      <c r="D428" s="109">
        <f>SUMIF(一般公共预算财政拨款基本支出明细表!A$8:A$41,一般公共预算财政拨款支出!A428,一般公共预算财政拨款基本支出明细表!C$8:CL$41)</f>
        <v>0</v>
      </c>
      <c r="E428" s="109">
        <f>SUMIF(一般公共预算财政拨款项目支出明细表!A$8:A$41,一般公共预算财政拨款支出!A428,一般公共预算财政拨款项目支出明细表!C$8:CL$41)</f>
        <v>0</v>
      </c>
    </row>
    <row r="429" spans="1:5">
      <c r="A429" s="77" t="s">
        <v>767</v>
      </c>
      <c r="B429" s="78" t="s">
        <v>768</v>
      </c>
      <c r="C429" s="104">
        <f t="shared" si="6"/>
        <v>0</v>
      </c>
      <c r="D429" s="109">
        <f>SUMIF(一般公共预算财政拨款基本支出明细表!A$8:A$41,一般公共预算财政拨款支出!A429,一般公共预算财政拨款基本支出明细表!C$8:CL$41)</f>
        <v>0</v>
      </c>
      <c r="E429" s="109">
        <f>SUMIF(一般公共预算财政拨款项目支出明细表!A$8:A$41,一般公共预算财政拨款支出!A429,一般公共预算财政拨款项目支出明细表!C$8:CL$41)</f>
        <v>0</v>
      </c>
    </row>
    <row r="430" spans="1:5">
      <c r="A430" s="77" t="s">
        <v>769</v>
      </c>
      <c r="B430" s="78" t="s">
        <v>770</v>
      </c>
      <c r="C430" s="104">
        <f t="shared" si="6"/>
        <v>0</v>
      </c>
      <c r="D430" s="109">
        <f>SUMIF(一般公共预算财政拨款基本支出明细表!A$8:A$41,一般公共预算财政拨款支出!A430,一般公共预算财政拨款基本支出明细表!C$8:CL$41)</f>
        <v>0</v>
      </c>
      <c r="E430" s="109">
        <f>SUMIF(一般公共预算财政拨款项目支出明细表!A$8:A$41,一般公共预算财政拨款支出!A430,一般公共预算财政拨款项目支出明细表!C$8:CL$41)</f>
        <v>0</v>
      </c>
    </row>
    <row r="431" spans="1:5" s="99" customFormat="1">
      <c r="A431" s="73" t="s">
        <v>771</v>
      </c>
      <c r="B431" s="74" t="s">
        <v>772</v>
      </c>
      <c r="C431" s="104">
        <f t="shared" si="6"/>
        <v>0</v>
      </c>
      <c r="D431" s="108">
        <f>SUM(D432:D434)</f>
        <v>0</v>
      </c>
      <c r="E431" s="108">
        <f>SUM(E432:E434)</f>
        <v>0</v>
      </c>
    </row>
    <row r="432" spans="1:5">
      <c r="A432" s="77" t="s">
        <v>773</v>
      </c>
      <c r="B432" s="78" t="s">
        <v>774</v>
      </c>
      <c r="C432" s="104">
        <f t="shared" si="6"/>
        <v>0</v>
      </c>
      <c r="D432" s="109">
        <f>SUMIF(一般公共预算财政拨款基本支出明细表!A$8:A$41,一般公共预算财政拨款支出!A432,一般公共预算财政拨款基本支出明细表!C$8:CL$41)</f>
        <v>0</v>
      </c>
      <c r="E432" s="109">
        <f>SUMIF(一般公共预算财政拨款项目支出明细表!A$8:A$41,一般公共预算财政拨款支出!A432,一般公共预算财政拨款项目支出明细表!C$8:CL$41)</f>
        <v>0</v>
      </c>
    </row>
    <row r="433" spans="1:5">
      <c r="A433" s="77" t="s">
        <v>775</v>
      </c>
      <c r="B433" s="78" t="s">
        <v>776</v>
      </c>
      <c r="C433" s="104">
        <f t="shared" si="6"/>
        <v>0</v>
      </c>
      <c r="D433" s="109">
        <f>SUMIF(一般公共预算财政拨款基本支出明细表!A$8:A$41,一般公共预算财政拨款支出!A433,一般公共预算财政拨款基本支出明细表!C$8:CL$41)</f>
        <v>0</v>
      </c>
      <c r="E433" s="109">
        <f>SUMIF(一般公共预算财政拨款项目支出明细表!A$8:A$41,一般公共预算财政拨款支出!A433,一般公共预算财政拨款项目支出明细表!C$8:CL$41)</f>
        <v>0</v>
      </c>
    </row>
    <row r="434" spans="1:5">
      <c r="A434" s="77" t="s">
        <v>777</v>
      </c>
      <c r="B434" s="78" t="s">
        <v>778</v>
      </c>
      <c r="C434" s="104">
        <f t="shared" si="6"/>
        <v>0</v>
      </c>
      <c r="D434" s="109">
        <f>SUMIF(一般公共预算财政拨款基本支出明细表!A$8:A$41,一般公共预算财政拨款支出!A434,一般公共预算财政拨款基本支出明细表!C$8:CL$41)</f>
        <v>0</v>
      </c>
      <c r="E434" s="109">
        <f>SUMIF(一般公共预算财政拨款项目支出明细表!A$8:A$41,一般公共预算财政拨款支出!A434,一般公共预算财政拨款项目支出明细表!C$8:CL$41)</f>
        <v>0</v>
      </c>
    </row>
    <row r="435" spans="1:5" s="99" customFormat="1">
      <c r="A435" s="73" t="s">
        <v>779</v>
      </c>
      <c r="B435" s="74" t="s">
        <v>780</v>
      </c>
      <c r="C435" s="104">
        <f t="shared" si="6"/>
        <v>0</v>
      </c>
      <c r="D435" s="108">
        <f>SUM(D436:D438)</f>
        <v>0</v>
      </c>
      <c r="E435" s="108">
        <f>SUM(E436:E438)</f>
        <v>0</v>
      </c>
    </row>
    <row r="436" spans="1:5">
      <c r="A436" s="77" t="s">
        <v>781</v>
      </c>
      <c r="B436" s="78" t="s">
        <v>782</v>
      </c>
      <c r="C436" s="104">
        <f t="shared" si="6"/>
        <v>0</v>
      </c>
      <c r="D436" s="109">
        <f>SUMIF(一般公共预算财政拨款基本支出明细表!A$8:A$41,一般公共预算财政拨款支出!A436,一般公共预算财政拨款基本支出明细表!C$8:CL$41)</f>
        <v>0</v>
      </c>
      <c r="E436" s="109">
        <f>SUMIF(一般公共预算财政拨款项目支出明细表!A$8:A$41,一般公共预算财政拨款支出!A436,一般公共预算财政拨款项目支出明细表!C$8:CL$41)</f>
        <v>0</v>
      </c>
    </row>
    <row r="437" spans="1:5">
      <c r="A437" s="77" t="s">
        <v>783</v>
      </c>
      <c r="B437" s="78" t="s">
        <v>784</v>
      </c>
      <c r="C437" s="104">
        <f t="shared" si="6"/>
        <v>0</v>
      </c>
      <c r="D437" s="109">
        <f>SUMIF(一般公共预算财政拨款基本支出明细表!A$8:A$41,一般公共预算财政拨款支出!A437,一般公共预算财政拨款基本支出明细表!C$8:CL$41)</f>
        <v>0</v>
      </c>
      <c r="E437" s="109">
        <f>SUMIF(一般公共预算财政拨款项目支出明细表!A$8:A$41,一般公共预算财政拨款支出!A437,一般公共预算财政拨款项目支出明细表!C$8:CL$41)</f>
        <v>0</v>
      </c>
    </row>
    <row r="438" spans="1:5">
      <c r="A438" s="77" t="s">
        <v>785</v>
      </c>
      <c r="B438" s="78" t="s">
        <v>786</v>
      </c>
      <c r="C438" s="104">
        <f t="shared" si="6"/>
        <v>0</v>
      </c>
      <c r="D438" s="109">
        <f>SUMIF(一般公共预算财政拨款基本支出明细表!A$8:A$41,一般公共预算财政拨款支出!A438,一般公共预算财政拨款基本支出明细表!C$8:CL$41)</f>
        <v>0</v>
      </c>
      <c r="E438" s="109">
        <f>SUMIF(一般公共预算财政拨款项目支出明细表!A$8:A$41,一般公共预算财政拨款支出!A438,一般公共预算财政拨款项目支出明细表!C$8:CL$41)</f>
        <v>0</v>
      </c>
    </row>
    <row r="439" spans="1:5" s="99" customFormat="1">
      <c r="A439" s="73" t="s">
        <v>787</v>
      </c>
      <c r="B439" s="74" t="s">
        <v>788</v>
      </c>
      <c r="C439" s="104">
        <f t="shared" si="6"/>
        <v>0</v>
      </c>
      <c r="D439" s="108">
        <f>SUM(D440:D444)</f>
        <v>0</v>
      </c>
      <c r="E439" s="108">
        <f>SUM(E440:E444)</f>
        <v>0</v>
      </c>
    </row>
    <row r="440" spans="1:5">
      <c r="A440" s="77" t="s">
        <v>789</v>
      </c>
      <c r="B440" s="78" t="s">
        <v>790</v>
      </c>
      <c r="C440" s="104">
        <f t="shared" si="6"/>
        <v>0</v>
      </c>
      <c r="D440" s="109">
        <f>SUMIF(一般公共预算财政拨款基本支出明细表!A$8:A$41,一般公共预算财政拨款支出!A440,一般公共预算财政拨款基本支出明细表!C$8:CL$41)</f>
        <v>0</v>
      </c>
      <c r="E440" s="109">
        <f>SUMIF(一般公共预算财政拨款项目支出明细表!A$8:A$41,一般公共预算财政拨款支出!A440,一般公共预算财政拨款项目支出明细表!C$8:CL$41)</f>
        <v>0</v>
      </c>
    </row>
    <row r="441" spans="1:5">
      <c r="A441" s="77" t="s">
        <v>791</v>
      </c>
      <c r="B441" s="78" t="s">
        <v>792</v>
      </c>
      <c r="C441" s="104">
        <f t="shared" si="6"/>
        <v>0</v>
      </c>
      <c r="D441" s="109">
        <f>SUMIF(一般公共预算财政拨款基本支出明细表!A$8:A$41,一般公共预算财政拨款支出!A441,一般公共预算财政拨款基本支出明细表!C$8:CL$41)</f>
        <v>0</v>
      </c>
      <c r="E441" s="109">
        <f>SUMIF(一般公共预算财政拨款项目支出明细表!A$8:A$41,一般公共预算财政拨款支出!A441,一般公共预算财政拨款项目支出明细表!C$8:CL$41)</f>
        <v>0</v>
      </c>
    </row>
    <row r="442" spans="1:5">
      <c r="A442" s="77" t="s">
        <v>793</v>
      </c>
      <c r="B442" s="78" t="s">
        <v>794</v>
      </c>
      <c r="C442" s="104">
        <f t="shared" si="6"/>
        <v>0</v>
      </c>
      <c r="D442" s="109">
        <f>SUMIF(一般公共预算财政拨款基本支出明细表!A$8:A$41,一般公共预算财政拨款支出!A442,一般公共预算财政拨款基本支出明细表!C$8:CL$41)</f>
        <v>0</v>
      </c>
      <c r="E442" s="109">
        <f>SUMIF(一般公共预算财政拨款项目支出明细表!A$8:A$41,一般公共预算财政拨款支出!A442,一般公共预算财政拨款项目支出明细表!C$8:CL$41)</f>
        <v>0</v>
      </c>
    </row>
    <row r="443" spans="1:5">
      <c r="A443" s="77" t="s">
        <v>795</v>
      </c>
      <c r="B443" s="78" t="s">
        <v>796</v>
      </c>
      <c r="C443" s="104">
        <f t="shared" si="6"/>
        <v>0</v>
      </c>
      <c r="D443" s="109">
        <f>SUMIF(一般公共预算财政拨款基本支出明细表!A$8:A$41,一般公共预算财政拨款支出!A443,一般公共预算财政拨款基本支出明细表!C$8:CL$41)</f>
        <v>0</v>
      </c>
      <c r="E443" s="109">
        <f>SUMIF(一般公共预算财政拨款项目支出明细表!A$8:A$41,一般公共预算财政拨款支出!A443,一般公共预算财政拨款项目支出明细表!C$8:CL$41)</f>
        <v>0</v>
      </c>
    </row>
    <row r="444" spans="1:5">
      <c r="A444" s="77" t="s">
        <v>797</v>
      </c>
      <c r="B444" s="78" t="s">
        <v>798</v>
      </c>
      <c r="C444" s="104">
        <f t="shared" si="6"/>
        <v>0</v>
      </c>
      <c r="D444" s="109">
        <f>SUMIF(一般公共预算财政拨款基本支出明细表!A$8:A$41,一般公共预算财政拨款支出!A444,一般公共预算财政拨款基本支出明细表!C$8:CL$41)</f>
        <v>0</v>
      </c>
      <c r="E444" s="109">
        <f>SUMIF(一般公共预算财政拨款项目支出明细表!A$8:A$41,一般公共预算财政拨款支出!A444,一般公共预算财政拨款项目支出明细表!C$8:CL$41)</f>
        <v>0</v>
      </c>
    </row>
    <row r="445" spans="1:5" s="99" customFormat="1">
      <c r="A445" s="73" t="s">
        <v>799</v>
      </c>
      <c r="B445" s="74" t="s">
        <v>800</v>
      </c>
      <c r="C445" s="104">
        <f t="shared" si="6"/>
        <v>0</v>
      </c>
      <c r="D445" s="108">
        <f>SUM(D446:D451)</f>
        <v>0</v>
      </c>
      <c r="E445" s="108">
        <f>SUM(E446:E451)</f>
        <v>0</v>
      </c>
    </row>
    <row r="446" spans="1:5">
      <c r="A446" s="77" t="s">
        <v>801</v>
      </c>
      <c r="B446" s="78" t="s">
        <v>802</v>
      </c>
      <c r="C446" s="104">
        <f t="shared" si="6"/>
        <v>0</v>
      </c>
      <c r="D446" s="109">
        <f>SUMIF(一般公共预算财政拨款基本支出明细表!A$8:A$41,一般公共预算财政拨款支出!A446,一般公共预算财政拨款基本支出明细表!C$8:CL$41)</f>
        <v>0</v>
      </c>
      <c r="E446" s="109">
        <f>SUMIF(一般公共预算财政拨款项目支出明细表!A$8:A$41,一般公共预算财政拨款支出!A446,一般公共预算财政拨款项目支出明细表!C$8:CL$41)</f>
        <v>0</v>
      </c>
    </row>
    <row r="447" spans="1:5">
      <c r="A447" s="77" t="s">
        <v>803</v>
      </c>
      <c r="B447" s="78" t="s">
        <v>804</v>
      </c>
      <c r="C447" s="104">
        <f t="shared" si="6"/>
        <v>0</v>
      </c>
      <c r="D447" s="109">
        <f>SUMIF(一般公共预算财政拨款基本支出明细表!A$8:A$41,一般公共预算财政拨款支出!A447,一般公共预算财政拨款基本支出明细表!C$8:CL$41)</f>
        <v>0</v>
      </c>
      <c r="E447" s="109">
        <f>SUMIF(一般公共预算财政拨款项目支出明细表!A$8:A$41,一般公共预算财政拨款支出!A447,一般公共预算财政拨款项目支出明细表!C$8:CL$41)</f>
        <v>0</v>
      </c>
    </row>
    <row r="448" spans="1:5">
      <c r="A448" s="77" t="s">
        <v>805</v>
      </c>
      <c r="B448" s="78" t="s">
        <v>806</v>
      </c>
      <c r="C448" s="104">
        <f t="shared" si="6"/>
        <v>0</v>
      </c>
      <c r="D448" s="109">
        <f>SUMIF(一般公共预算财政拨款基本支出明细表!A$8:A$41,一般公共预算财政拨款支出!A448,一般公共预算财政拨款基本支出明细表!C$8:CL$41)</f>
        <v>0</v>
      </c>
      <c r="E448" s="109">
        <f>SUMIF(一般公共预算财政拨款项目支出明细表!A$8:A$41,一般公共预算财政拨款支出!A448,一般公共预算财政拨款项目支出明细表!C$8:CL$41)</f>
        <v>0</v>
      </c>
    </row>
    <row r="449" spans="1:5">
      <c r="A449" s="77" t="s">
        <v>807</v>
      </c>
      <c r="B449" s="78" t="s">
        <v>808</v>
      </c>
      <c r="C449" s="104">
        <f t="shared" si="6"/>
        <v>0</v>
      </c>
      <c r="D449" s="109">
        <f>SUMIF(一般公共预算财政拨款基本支出明细表!A$8:A$41,一般公共预算财政拨款支出!A449,一般公共预算财政拨款基本支出明细表!C$8:CL$41)</f>
        <v>0</v>
      </c>
      <c r="E449" s="109">
        <f>SUMIF(一般公共预算财政拨款项目支出明细表!A$8:A$41,一般公共预算财政拨款支出!A449,一般公共预算财政拨款项目支出明细表!C$8:CL$41)</f>
        <v>0</v>
      </c>
    </row>
    <row r="450" spans="1:5">
      <c r="A450" s="77" t="s">
        <v>809</v>
      </c>
      <c r="B450" s="78" t="s">
        <v>810</v>
      </c>
      <c r="C450" s="104">
        <f t="shared" si="6"/>
        <v>0</v>
      </c>
      <c r="D450" s="109">
        <f>SUMIF(一般公共预算财政拨款基本支出明细表!A$8:A$41,一般公共预算财政拨款支出!A450,一般公共预算财政拨款基本支出明细表!C$8:CL$41)</f>
        <v>0</v>
      </c>
      <c r="E450" s="109">
        <f>SUMIF(一般公共预算财政拨款项目支出明细表!A$8:A$41,一般公共预算财政拨款支出!A450,一般公共预算财政拨款项目支出明细表!C$8:CL$41)</f>
        <v>0</v>
      </c>
    </row>
    <row r="451" spans="1:5">
      <c r="A451" s="77" t="s">
        <v>811</v>
      </c>
      <c r="B451" s="78" t="s">
        <v>812</v>
      </c>
      <c r="C451" s="104">
        <f t="shared" si="6"/>
        <v>0</v>
      </c>
      <c r="D451" s="109">
        <f>SUMIF(一般公共预算财政拨款基本支出明细表!A$8:A$41,一般公共预算财政拨款支出!A451,一般公共预算财政拨款基本支出明细表!C$8:CL$41)</f>
        <v>0</v>
      </c>
      <c r="E451" s="109">
        <f>SUMIF(一般公共预算财政拨款项目支出明细表!A$8:A$41,一般公共预算财政拨款支出!A451,一般公共预算财政拨款项目支出明细表!C$8:CL$41)</f>
        <v>0</v>
      </c>
    </row>
    <row r="452" spans="1:5" s="99" customFormat="1">
      <c r="A452" s="73" t="s">
        <v>813</v>
      </c>
      <c r="B452" s="74" t="s">
        <v>814</v>
      </c>
      <c r="C452" s="104">
        <f t="shared" si="6"/>
        <v>0</v>
      </c>
      <c r="D452" s="108">
        <f>D453</f>
        <v>0</v>
      </c>
      <c r="E452" s="108">
        <f>E453</f>
        <v>0</v>
      </c>
    </row>
    <row r="453" spans="1:5">
      <c r="A453" s="77" t="s">
        <v>815</v>
      </c>
      <c r="B453" s="78" t="s">
        <v>814</v>
      </c>
      <c r="C453" s="104">
        <f t="shared" si="6"/>
        <v>0</v>
      </c>
      <c r="D453" s="109">
        <f>SUMIF(一般公共预算财政拨款基本支出明细表!A$8:A$41,一般公共预算财政拨款支出!A453,一般公共预算财政拨款基本支出明细表!C$8:CL$41)</f>
        <v>0</v>
      </c>
      <c r="E453" s="109">
        <f>SUMIF(一般公共预算财政拨款项目支出明细表!A$8:A$41,一般公共预算财政拨款支出!A453,一般公共预算财政拨款项目支出明细表!C$8:CL$41)</f>
        <v>0</v>
      </c>
    </row>
    <row r="454" spans="1:5">
      <c r="A454" s="70" t="s">
        <v>816</v>
      </c>
      <c r="B454" s="71" t="s">
        <v>817</v>
      </c>
      <c r="C454" s="111">
        <f t="shared" ref="C454:C517" si="7">D454+E454</f>
        <v>0</v>
      </c>
      <c r="D454" s="107">
        <f>D455+D460+D468+D474+D478+D483+D488+D495+D499+D503</f>
        <v>0</v>
      </c>
      <c r="E454" s="107">
        <f>E455+E460+E468+E474+E478+E483+E488+E495+E499+E503</f>
        <v>0</v>
      </c>
    </row>
    <row r="455" spans="1:5" s="99" customFormat="1">
      <c r="A455" s="73" t="s">
        <v>818</v>
      </c>
      <c r="B455" s="74" t="s">
        <v>819</v>
      </c>
      <c r="C455" s="104">
        <f t="shared" si="7"/>
        <v>0</v>
      </c>
      <c r="D455" s="108">
        <f>SUM(D456:D459)</f>
        <v>0</v>
      </c>
      <c r="E455" s="108">
        <f>SUM(E456:E459)</f>
        <v>0</v>
      </c>
    </row>
    <row r="456" spans="1:5">
      <c r="A456" s="77" t="s">
        <v>820</v>
      </c>
      <c r="B456" s="78" t="s">
        <v>92</v>
      </c>
      <c r="C456" s="104">
        <f t="shared" si="7"/>
        <v>0</v>
      </c>
      <c r="D456" s="109">
        <f>SUMIF(一般公共预算财政拨款基本支出明细表!A$8:A$41,一般公共预算财政拨款支出!A456,一般公共预算财政拨款基本支出明细表!C$8:CL$41)</f>
        <v>0</v>
      </c>
      <c r="E456" s="109">
        <f>SUMIF(一般公共预算财政拨款项目支出明细表!A$8:A$41,一般公共预算财政拨款支出!A456,一般公共预算财政拨款项目支出明细表!C$8:CL$41)</f>
        <v>0</v>
      </c>
    </row>
    <row r="457" spans="1:5">
      <c r="A457" s="77" t="s">
        <v>821</v>
      </c>
      <c r="B457" s="78" t="s">
        <v>94</v>
      </c>
      <c r="C457" s="104">
        <f t="shared" si="7"/>
        <v>0</v>
      </c>
      <c r="D457" s="109">
        <f>SUMIF(一般公共预算财政拨款基本支出明细表!A$8:A$41,一般公共预算财政拨款支出!A457,一般公共预算财政拨款基本支出明细表!C$8:CL$41)</f>
        <v>0</v>
      </c>
      <c r="E457" s="109">
        <f>SUMIF(一般公共预算财政拨款项目支出明细表!A$8:A$41,一般公共预算财政拨款支出!A457,一般公共预算财政拨款项目支出明细表!C$8:CL$41)</f>
        <v>0</v>
      </c>
    </row>
    <row r="458" spans="1:5">
      <c r="A458" s="77" t="s">
        <v>822</v>
      </c>
      <c r="B458" s="78" t="s">
        <v>96</v>
      </c>
      <c r="C458" s="104">
        <f t="shared" si="7"/>
        <v>0</v>
      </c>
      <c r="D458" s="109">
        <f>SUMIF(一般公共预算财政拨款基本支出明细表!A$8:A$41,一般公共预算财政拨款支出!A458,一般公共预算财政拨款基本支出明细表!C$8:CL$41)</f>
        <v>0</v>
      </c>
      <c r="E458" s="109">
        <f>SUMIF(一般公共预算财政拨款项目支出明细表!A$8:A$41,一般公共预算财政拨款支出!A458,一般公共预算财政拨款项目支出明细表!C$8:CL$41)</f>
        <v>0</v>
      </c>
    </row>
    <row r="459" spans="1:5">
      <c r="A459" s="77" t="s">
        <v>823</v>
      </c>
      <c r="B459" s="78" t="s">
        <v>824</v>
      </c>
      <c r="C459" s="104">
        <f t="shared" si="7"/>
        <v>0</v>
      </c>
      <c r="D459" s="109">
        <f>SUMIF(一般公共预算财政拨款基本支出明细表!A$8:A$41,一般公共预算财政拨款支出!A459,一般公共预算财政拨款基本支出明细表!C$8:CL$41)</f>
        <v>0</v>
      </c>
      <c r="E459" s="109">
        <f>SUMIF(一般公共预算财政拨款项目支出明细表!A$8:A$41,一般公共预算财政拨款支出!A459,一般公共预算财政拨款项目支出明细表!C$8:CL$41)</f>
        <v>0</v>
      </c>
    </row>
    <row r="460" spans="1:5" s="99" customFormat="1">
      <c r="A460" s="73" t="s">
        <v>825</v>
      </c>
      <c r="B460" s="74" t="s">
        <v>826</v>
      </c>
      <c r="C460" s="104">
        <f t="shared" si="7"/>
        <v>0</v>
      </c>
      <c r="D460" s="108">
        <f>SUM(D461:D467)</f>
        <v>0</v>
      </c>
      <c r="E460" s="108">
        <f>SUM(E461:E467)</f>
        <v>0</v>
      </c>
    </row>
    <row r="461" spans="1:5">
      <c r="A461" s="77" t="s">
        <v>827</v>
      </c>
      <c r="B461" s="78" t="s">
        <v>828</v>
      </c>
      <c r="C461" s="104">
        <f t="shared" si="7"/>
        <v>0</v>
      </c>
      <c r="D461" s="109">
        <f>SUMIF(一般公共预算财政拨款基本支出明细表!A$8:A$41,一般公共预算财政拨款支出!A461,一般公共预算财政拨款基本支出明细表!C$8:CL$41)</f>
        <v>0</v>
      </c>
      <c r="E461" s="109">
        <f>SUMIF(一般公共预算财政拨款项目支出明细表!A$8:A$41,一般公共预算财政拨款支出!A461,一般公共预算财政拨款项目支出明细表!C$8:CL$41)</f>
        <v>0</v>
      </c>
    </row>
    <row r="462" spans="1:5">
      <c r="A462" s="77" t="s">
        <v>829</v>
      </c>
      <c r="B462" s="78" t="s">
        <v>830</v>
      </c>
      <c r="C462" s="104">
        <f t="shared" si="7"/>
        <v>0</v>
      </c>
      <c r="D462" s="109">
        <f>SUMIF(一般公共预算财政拨款基本支出明细表!A$8:A$41,一般公共预算财政拨款支出!A462,一般公共预算财政拨款基本支出明细表!C$8:CL$41)</f>
        <v>0</v>
      </c>
      <c r="E462" s="109">
        <f>SUMIF(一般公共预算财政拨款项目支出明细表!A$8:A$41,一般公共预算财政拨款支出!A462,一般公共预算财政拨款项目支出明细表!C$8:CL$41)</f>
        <v>0</v>
      </c>
    </row>
    <row r="463" spans="1:5">
      <c r="A463" s="77" t="s">
        <v>831</v>
      </c>
      <c r="B463" s="78" t="s">
        <v>832</v>
      </c>
      <c r="C463" s="104">
        <f t="shared" si="7"/>
        <v>0</v>
      </c>
      <c r="D463" s="109">
        <f>SUMIF(一般公共预算财政拨款基本支出明细表!A$8:A$41,一般公共预算财政拨款支出!A463,一般公共预算财政拨款基本支出明细表!C$8:CL$41)</f>
        <v>0</v>
      </c>
      <c r="E463" s="109">
        <f>SUMIF(一般公共预算财政拨款项目支出明细表!A$8:A$41,一般公共预算财政拨款支出!A463,一般公共预算财政拨款项目支出明细表!C$8:CL$41)</f>
        <v>0</v>
      </c>
    </row>
    <row r="464" spans="1:5">
      <c r="A464" s="77" t="s">
        <v>833</v>
      </c>
      <c r="B464" s="78" t="s">
        <v>834</v>
      </c>
      <c r="C464" s="104">
        <f t="shared" si="7"/>
        <v>0</v>
      </c>
      <c r="D464" s="109">
        <f>SUMIF(一般公共预算财政拨款基本支出明细表!A$8:A$41,一般公共预算财政拨款支出!A464,一般公共预算财政拨款基本支出明细表!C$8:CL$41)</f>
        <v>0</v>
      </c>
      <c r="E464" s="109">
        <f>SUMIF(一般公共预算财政拨款项目支出明细表!A$8:A$41,一般公共预算财政拨款支出!A464,一般公共预算财政拨款项目支出明细表!C$8:CL$41)</f>
        <v>0</v>
      </c>
    </row>
    <row r="465" spans="1:5">
      <c r="A465" s="77" t="s">
        <v>835</v>
      </c>
      <c r="B465" s="78" t="s">
        <v>836</v>
      </c>
      <c r="C465" s="104">
        <f t="shared" si="7"/>
        <v>0</v>
      </c>
      <c r="D465" s="109">
        <f>SUMIF(一般公共预算财政拨款基本支出明细表!A$8:A$41,一般公共预算财政拨款支出!A465,一般公共预算财政拨款基本支出明细表!C$8:CL$41)</f>
        <v>0</v>
      </c>
      <c r="E465" s="109">
        <f>SUMIF(一般公共预算财政拨款项目支出明细表!A$8:A$41,一般公共预算财政拨款支出!A465,一般公共预算财政拨款项目支出明细表!C$8:CL$41)</f>
        <v>0</v>
      </c>
    </row>
    <row r="466" spans="1:5">
      <c r="A466" s="77" t="s">
        <v>837</v>
      </c>
      <c r="B466" s="78" t="s">
        <v>838</v>
      </c>
      <c r="C466" s="104">
        <f t="shared" si="7"/>
        <v>0</v>
      </c>
      <c r="D466" s="109">
        <f>SUMIF(一般公共预算财政拨款基本支出明细表!A$8:A$41,一般公共预算财政拨款支出!A466,一般公共预算财政拨款基本支出明细表!C$8:CL$41)</f>
        <v>0</v>
      </c>
      <c r="E466" s="109">
        <f>SUMIF(一般公共预算财政拨款项目支出明细表!A$8:A$41,一般公共预算财政拨款支出!A466,一般公共预算财政拨款项目支出明细表!C$8:CL$41)</f>
        <v>0</v>
      </c>
    </row>
    <row r="467" spans="1:5">
      <c r="A467" s="77" t="s">
        <v>839</v>
      </c>
      <c r="B467" s="78" t="s">
        <v>840</v>
      </c>
      <c r="C467" s="104">
        <f t="shared" si="7"/>
        <v>0</v>
      </c>
      <c r="D467" s="109">
        <f>SUMIF(一般公共预算财政拨款基本支出明细表!A$8:A$41,一般公共预算财政拨款支出!A467,一般公共预算财政拨款基本支出明细表!C$8:CL$41)</f>
        <v>0</v>
      </c>
      <c r="E467" s="109">
        <f>SUMIF(一般公共预算财政拨款项目支出明细表!A$8:A$41,一般公共预算财政拨款支出!A467,一般公共预算财政拨款项目支出明细表!C$8:CL$41)</f>
        <v>0</v>
      </c>
    </row>
    <row r="468" spans="1:5" s="99" customFormat="1">
      <c r="A468" s="73" t="s">
        <v>841</v>
      </c>
      <c r="B468" s="74" t="s">
        <v>842</v>
      </c>
      <c r="C468" s="104">
        <f t="shared" si="7"/>
        <v>0</v>
      </c>
      <c r="D468" s="108">
        <f>SUM(D469:D473)</f>
        <v>0</v>
      </c>
      <c r="E468" s="108">
        <f>SUM(E469:E473)</f>
        <v>0</v>
      </c>
    </row>
    <row r="469" spans="1:5">
      <c r="A469" s="77" t="s">
        <v>843</v>
      </c>
      <c r="B469" s="78" t="s">
        <v>828</v>
      </c>
      <c r="C469" s="104">
        <f t="shared" si="7"/>
        <v>0</v>
      </c>
      <c r="D469" s="109">
        <f>SUMIF(一般公共预算财政拨款基本支出明细表!A$8:A$41,一般公共预算财政拨款支出!A469,一般公共预算财政拨款基本支出明细表!C$8:CL$41)</f>
        <v>0</v>
      </c>
      <c r="E469" s="109">
        <f>SUMIF(一般公共预算财政拨款项目支出明细表!A$8:A$41,一般公共预算财政拨款支出!A469,一般公共预算财政拨款项目支出明细表!C$8:CL$41)</f>
        <v>0</v>
      </c>
    </row>
    <row r="470" spans="1:5">
      <c r="A470" s="77" t="s">
        <v>844</v>
      </c>
      <c r="B470" s="78" t="s">
        <v>845</v>
      </c>
      <c r="C470" s="104">
        <f t="shared" si="7"/>
        <v>0</v>
      </c>
      <c r="D470" s="109">
        <f>SUMIF(一般公共预算财政拨款基本支出明细表!A$8:A$41,一般公共预算财政拨款支出!A470,一般公共预算财政拨款基本支出明细表!C$8:CL$41)</f>
        <v>0</v>
      </c>
      <c r="E470" s="109">
        <f>SUMIF(一般公共预算财政拨款项目支出明细表!A$8:A$41,一般公共预算财政拨款支出!A470,一般公共预算财政拨款项目支出明细表!C$8:CL$41)</f>
        <v>0</v>
      </c>
    </row>
    <row r="471" spans="1:5">
      <c r="A471" s="77" t="s">
        <v>846</v>
      </c>
      <c r="B471" s="78" t="s">
        <v>847</v>
      </c>
      <c r="C471" s="104">
        <f t="shared" si="7"/>
        <v>0</v>
      </c>
      <c r="D471" s="109">
        <f>SUMIF(一般公共预算财政拨款基本支出明细表!A$8:A$41,一般公共预算财政拨款支出!A471,一般公共预算财政拨款基本支出明细表!C$8:CL$41)</f>
        <v>0</v>
      </c>
      <c r="E471" s="109">
        <f>SUMIF(一般公共预算财政拨款项目支出明细表!A$8:A$41,一般公共预算财政拨款支出!A471,一般公共预算财政拨款项目支出明细表!C$8:CL$41)</f>
        <v>0</v>
      </c>
    </row>
    <row r="472" spans="1:5">
      <c r="A472" s="77" t="s">
        <v>848</v>
      </c>
      <c r="B472" s="78" t="s">
        <v>849</v>
      </c>
      <c r="C472" s="104">
        <f t="shared" si="7"/>
        <v>0</v>
      </c>
      <c r="D472" s="109">
        <f>SUMIF(一般公共预算财政拨款基本支出明细表!A$8:A$41,一般公共预算财政拨款支出!A472,一般公共预算财政拨款基本支出明细表!C$8:CL$41)</f>
        <v>0</v>
      </c>
      <c r="E472" s="109">
        <f>SUMIF(一般公共预算财政拨款项目支出明细表!A$8:A$41,一般公共预算财政拨款支出!A472,一般公共预算财政拨款项目支出明细表!C$8:CL$41)</f>
        <v>0</v>
      </c>
    </row>
    <row r="473" spans="1:5">
      <c r="A473" s="77" t="s">
        <v>850</v>
      </c>
      <c r="B473" s="78" t="s">
        <v>851</v>
      </c>
      <c r="C473" s="104">
        <f t="shared" si="7"/>
        <v>0</v>
      </c>
      <c r="D473" s="109">
        <f>SUMIF(一般公共预算财政拨款基本支出明细表!A$8:A$41,一般公共预算财政拨款支出!A473,一般公共预算财政拨款基本支出明细表!C$8:CL$41)</f>
        <v>0</v>
      </c>
      <c r="E473" s="109">
        <f>SUMIF(一般公共预算财政拨款项目支出明细表!A$8:A$41,一般公共预算财政拨款支出!A473,一般公共预算财政拨款项目支出明细表!C$8:CL$41)</f>
        <v>0</v>
      </c>
    </row>
    <row r="474" spans="1:5" s="99" customFormat="1">
      <c r="A474" s="73" t="s">
        <v>852</v>
      </c>
      <c r="B474" s="74" t="s">
        <v>853</v>
      </c>
      <c r="C474" s="104">
        <f t="shared" si="7"/>
        <v>0</v>
      </c>
      <c r="D474" s="108">
        <f>SUM(D475:D477)</f>
        <v>0</v>
      </c>
      <c r="E474" s="108">
        <f>SUM(E475:E477)</f>
        <v>0</v>
      </c>
    </row>
    <row r="475" spans="1:5">
      <c r="A475" s="77" t="s">
        <v>854</v>
      </c>
      <c r="B475" s="78" t="s">
        <v>828</v>
      </c>
      <c r="C475" s="104">
        <f t="shared" si="7"/>
        <v>0</v>
      </c>
      <c r="D475" s="109">
        <f>SUMIF(一般公共预算财政拨款基本支出明细表!A$8:A$41,一般公共预算财政拨款支出!A475,一般公共预算财政拨款基本支出明细表!C$8:CL$41)</f>
        <v>0</v>
      </c>
      <c r="E475" s="109">
        <f>SUMIF(一般公共预算财政拨款项目支出明细表!A$8:A$41,一般公共预算财政拨款支出!A475,一般公共预算财政拨款项目支出明细表!C$8:CL$41)</f>
        <v>0</v>
      </c>
    </row>
    <row r="476" spans="1:5">
      <c r="A476" s="77" t="s">
        <v>855</v>
      </c>
      <c r="B476" s="78" t="s">
        <v>856</v>
      </c>
      <c r="C476" s="104">
        <f t="shared" si="7"/>
        <v>0</v>
      </c>
      <c r="D476" s="109">
        <f>SUMIF(一般公共预算财政拨款基本支出明细表!A$8:A$41,一般公共预算财政拨款支出!A476,一般公共预算财政拨款基本支出明细表!C$8:CL$41)</f>
        <v>0</v>
      </c>
      <c r="E476" s="109">
        <f>SUMIF(一般公共预算财政拨款项目支出明细表!A$8:A$41,一般公共预算财政拨款支出!A476,一般公共预算财政拨款项目支出明细表!C$8:CL$41)</f>
        <v>0</v>
      </c>
    </row>
    <row r="477" spans="1:5">
      <c r="A477" s="77" t="s">
        <v>857</v>
      </c>
      <c r="B477" s="78" t="s">
        <v>858</v>
      </c>
      <c r="C477" s="104">
        <f t="shared" si="7"/>
        <v>0</v>
      </c>
      <c r="D477" s="109">
        <f>SUMIF(一般公共预算财政拨款基本支出明细表!A$8:A$41,一般公共预算财政拨款支出!A477,一般公共预算财政拨款基本支出明细表!C$8:CL$41)</f>
        <v>0</v>
      </c>
      <c r="E477" s="109">
        <f>SUMIF(一般公共预算财政拨款项目支出明细表!A$8:A$41,一般公共预算财政拨款支出!A477,一般公共预算财政拨款项目支出明细表!C$8:CL$41)</f>
        <v>0</v>
      </c>
    </row>
    <row r="478" spans="1:5" s="99" customFormat="1">
      <c r="A478" s="73" t="s">
        <v>859</v>
      </c>
      <c r="B478" s="74" t="s">
        <v>860</v>
      </c>
      <c r="C478" s="104">
        <f t="shared" si="7"/>
        <v>0</v>
      </c>
      <c r="D478" s="108">
        <f>SUM(D479:D482)</f>
        <v>0</v>
      </c>
      <c r="E478" s="108">
        <f>SUM(E479:E482)</f>
        <v>0</v>
      </c>
    </row>
    <row r="479" spans="1:5">
      <c r="A479" s="77" t="s">
        <v>861</v>
      </c>
      <c r="B479" s="78" t="s">
        <v>828</v>
      </c>
      <c r="C479" s="104">
        <f t="shared" si="7"/>
        <v>0</v>
      </c>
      <c r="D479" s="109">
        <f>SUMIF(一般公共预算财政拨款基本支出明细表!A$8:A$41,一般公共预算财政拨款支出!A479,一般公共预算财政拨款基本支出明细表!C$8:CL$41)</f>
        <v>0</v>
      </c>
      <c r="E479" s="109">
        <f>SUMIF(一般公共预算财政拨款项目支出明细表!A$8:A$41,一般公共预算财政拨款支出!A479,一般公共预算财政拨款项目支出明细表!C$8:CL$41)</f>
        <v>0</v>
      </c>
    </row>
    <row r="480" spans="1:5">
      <c r="A480" s="77" t="s">
        <v>862</v>
      </c>
      <c r="B480" s="78" t="s">
        <v>863</v>
      </c>
      <c r="C480" s="104">
        <f t="shared" si="7"/>
        <v>0</v>
      </c>
      <c r="D480" s="109">
        <f>SUMIF(一般公共预算财政拨款基本支出明细表!A$8:A$41,一般公共预算财政拨款支出!A480,一般公共预算财政拨款基本支出明细表!C$8:CL$41)</f>
        <v>0</v>
      </c>
      <c r="E480" s="109">
        <f>SUMIF(一般公共预算财政拨款项目支出明细表!A$8:A$41,一般公共预算财政拨款支出!A480,一般公共预算财政拨款项目支出明细表!C$8:CL$41)</f>
        <v>0</v>
      </c>
    </row>
    <row r="481" spans="1:5">
      <c r="A481" s="77" t="s">
        <v>864</v>
      </c>
      <c r="B481" s="78" t="s">
        <v>865</v>
      </c>
      <c r="C481" s="104">
        <f t="shared" si="7"/>
        <v>0</v>
      </c>
      <c r="D481" s="109">
        <f>SUMIF(一般公共预算财政拨款基本支出明细表!A$8:A$41,一般公共预算财政拨款支出!A481,一般公共预算财政拨款基本支出明细表!C$8:CL$41)</f>
        <v>0</v>
      </c>
      <c r="E481" s="109">
        <f>SUMIF(一般公共预算财政拨款项目支出明细表!A$8:A$41,一般公共预算财政拨款支出!A481,一般公共预算财政拨款项目支出明细表!C$8:CL$41)</f>
        <v>0</v>
      </c>
    </row>
    <row r="482" spans="1:5">
      <c r="A482" s="77" t="s">
        <v>866</v>
      </c>
      <c r="B482" s="78" t="s">
        <v>867</v>
      </c>
      <c r="C482" s="104">
        <f t="shared" si="7"/>
        <v>0</v>
      </c>
      <c r="D482" s="109">
        <f>SUMIF(一般公共预算财政拨款基本支出明细表!A$8:A$41,一般公共预算财政拨款支出!A482,一般公共预算财政拨款基本支出明细表!C$8:CL$41)</f>
        <v>0</v>
      </c>
      <c r="E482" s="109">
        <f>SUMIF(一般公共预算财政拨款项目支出明细表!A$8:A$41,一般公共预算财政拨款支出!A482,一般公共预算财政拨款项目支出明细表!C$8:CL$41)</f>
        <v>0</v>
      </c>
    </row>
    <row r="483" spans="1:5" s="99" customFormat="1">
      <c r="A483" s="73" t="s">
        <v>868</v>
      </c>
      <c r="B483" s="74" t="s">
        <v>869</v>
      </c>
      <c r="C483" s="104">
        <f t="shared" si="7"/>
        <v>0</v>
      </c>
      <c r="D483" s="108">
        <f>SUM(D484:D487)</f>
        <v>0</v>
      </c>
      <c r="E483" s="108">
        <f>SUM(E484:E487)</f>
        <v>0</v>
      </c>
    </row>
    <row r="484" spans="1:5">
      <c r="A484" s="77" t="s">
        <v>870</v>
      </c>
      <c r="B484" s="78" t="s">
        <v>871</v>
      </c>
      <c r="C484" s="104">
        <f t="shared" si="7"/>
        <v>0</v>
      </c>
      <c r="D484" s="109">
        <f>SUMIF(一般公共预算财政拨款基本支出明细表!A$8:A$41,一般公共预算财政拨款支出!A484,一般公共预算财政拨款基本支出明细表!C$8:CL$41)</f>
        <v>0</v>
      </c>
      <c r="E484" s="109">
        <f>SUMIF(一般公共预算财政拨款项目支出明细表!A$8:A$41,一般公共预算财政拨款支出!A484,一般公共预算财政拨款项目支出明细表!C$8:CL$41)</f>
        <v>0</v>
      </c>
    </row>
    <row r="485" spans="1:5">
      <c r="A485" s="77" t="s">
        <v>872</v>
      </c>
      <c r="B485" s="78" t="s">
        <v>873</v>
      </c>
      <c r="C485" s="104">
        <f t="shared" si="7"/>
        <v>0</v>
      </c>
      <c r="D485" s="109">
        <f>SUMIF(一般公共预算财政拨款基本支出明细表!A$8:A$41,一般公共预算财政拨款支出!A485,一般公共预算财政拨款基本支出明细表!C$8:CL$41)</f>
        <v>0</v>
      </c>
      <c r="E485" s="109">
        <f>SUMIF(一般公共预算财政拨款项目支出明细表!A$8:A$41,一般公共预算财政拨款支出!A485,一般公共预算财政拨款项目支出明细表!C$8:CL$41)</f>
        <v>0</v>
      </c>
    </row>
    <row r="486" spans="1:5">
      <c r="A486" s="77" t="s">
        <v>874</v>
      </c>
      <c r="B486" s="78" t="s">
        <v>875</v>
      </c>
      <c r="C486" s="104">
        <f t="shared" si="7"/>
        <v>0</v>
      </c>
      <c r="D486" s="109">
        <f>SUMIF(一般公共预算财政拨款基本支出明细表!A$8:A$41,一般公共预算财政拨款支出!A486,一般公共预算财政拨款基本支出明细表!C$8:CL$41)</f>
        <v>0</v>
      </c>
      <c r="E486" s="109">
        <f>SUMIF(一般公共预算财政拨款项目支出明细表!A$8:A$41,一般公共预算财政拨款支出!A486,一般公共预算财政拨款项目支出明细表!C$8:CL$41)</f>
        <v>0</v>
      </c>
    </row>
    <row r="487" spans="1:5">
      <c r="A487" s="77" t="s">
        <v>876</v>
      </c>
      <c r="B487" s="78" t="s">
        <v>877</v>
      </c>
      <c r="C487" s="104">
        <f t="shared" si="7"/>
        <v>0</v>
      </c>
      <c r="D487" s="109">
        <f>SUMIF(一般公共预算财政拨款基本支出明细表!A$8:A$41,一般公共预算财政拨款支出!A487,一般公共预算财政拨款基本支出明细表!C$8:CL$41)</f>
        <v>0</v>
      </c>
      <c r="E487" s="109">
        <f>SUMIF(一般公共预算财政拨款项目支出明细表!A$8:A$41,一般公共预算财政拨款支出!A487,一般公共预算财政拨款项目支出明细表!C$8:CL$41)</f>
        <v>0</v>
      </c>
    </row>
    <row r="488" spans="1:5" s="99" customFormat="1">
      <c r="A488" s="73" t="s">
        <v>878</v>
      </c>
      <c r="B488" s="74" t="s">
        <v>879</v>
      </c>
      <c r="C488" s="104">
        <f t="shared" si="7"/>
        <v>0</v>
      </c>
      <c r="D488" s="108">
        <f>SUM(D489:D494)</f>
        <v>0</v>
      </c>
      <c r="E488" s="108">
        <f>SUM(E489:E494)</f>
        <v>0</v>
      </c>
    </row>
    <row r="489" spans="1:5">
      <c r="A489" s="77" t="s">
        <v>880</v>
      </c>
      <c r="B489" s="78" t="s">
        <v>828</v>
      </c>
      <c r="C489" s="104">
        <f t="shared" si="7"/>
        <v>0</v>
      </c>
      <c r="D489" s="109">
        <f>SUMIF(一般公共预算财政拨款基本支出明细表!A$8:A$41,一般公共预算财政拨款支出!A489,一般公共预算财政拨款基本支出明细表!C$8:CL$41)</f>
        <v>0</v>
      </c>
      <c r="E489" s="109">
        <f>SUMIF(一般公共预算财政拨款项目支出明细表!A$8:A$41,一般公共预算财政拨款支出!A489,一般公共预算财政拨款项目支出明细表!C$8:CL$41)</f>
        <v>0</v>
      </c>
    </row>
    <row r="490" spans="1:5">
      <c r="A490" s="77" t="s">
        <v>881</v>
      </c>
      <c r="B490" s="78" t="s">
        <v>882</v>
      </c>
      <c r="C490" s="104">
        <f t="shared" si="7"/>
        <v>0</v>
      </c>
      <c r="D490" s="109">
        <f>SUMIF(一般公共预算财政拨款基本支出明细表!A$8:A$41,一般公共预算财政拨款支出!A490,一般公共预算财政拨款基本支出明细表!C$8:CL$41)</f>
        <v>0</v>
      </c>
      <c r="E490" s="109">
        <f>SUMIF(一般公共预算财政拨款项目支出明细表!A$8:A$41,一般公共预算财政拨款支出!A490,一般公共预算财政拨款项目支出明细表!C$8:CL$41)</f>
        <v>0</v>
      </c>
    </row>
    <row r="491" spans="1:5">
      <c r="A491" s="77" t="s">
        <v>883</v>
      </c>
      <c r="B491" s="78" t="s">
        <v>884</v>
      </c>
      <c r="C491" s="104">
        <f t="shared" si="7"/>
        <v>0</v>
      </c>
      <c r="D491" s="109">
        <f>SUMIF(一般公共预算财政拨款基本支出明细表!A$8:A$41,一般公共预算财政拨款支出!A491,一般公共预算财政拨款基本支出明细表!C$8:CL$41)</f>
        <v>0</v>
      </c>
      <c r="E491" s="109">
        <f>SUMIF(一般公共预算财政拨款项目支出明细表!A$8:A$41,一般公共预算财政拨款支出!A491,一般公共预算财政拨款项目支出明细表!C$8:CL$41)</f>
        <v>0</v>
      </c>
    </row>
    <row r="492" spans="1:5">
      <c r="A492" s="77" t="s">
        <v>885</v>
      </c>
      <c r="B492" s="78" t="s">
        <v>886</v>
      </c>
      <c r="C492" s="104">
        <f t="shared" si="7"/>
        <v>0</v>
      </c>
      <c r="D492" s="109">
        <f>SUMIF(一般公共预算财政拨款基本支出明细表!A$8:A$41,一般公共预算财政拨款支出!A492,一般公共预算财政拨款基本支出明细表!C$8:CL$41)</f>
        <v>0</v>
      </c>
      <c r="E492" s="109">
        <f>SUMIF(一般公共预算财政拨款项目支出明细表!A$8:A$41,一般公共预算财政拨款支出!A492,一般公共预算财政拨款项目支出明细表!C$8:CL$41)</f>
        <v>0</v>
      </c>
    </row>
    <row r="493" spans="1:5">
      <c r="A493" s="77" t="s">
        <v>887</v>
      </c>
      <c r="B493" s="78" t="s">
        <v>888</v>
      </c>
      <c r="C493" s="104">
        <f t="shared" si="7"/>
        <v>0</v>
      </c>
      <c r="D493" s="109">
        <f>SUMIF(一般公共预算财政拨款基本支出明细表!A$8:A$41,一般公共预算财政拨款支出!A493,一般公共预算财政拨款基本支出明细表!C$8:CL$41)</f>
        <v>0</v>
      </c>
      <c r="E493" s="109">
        <f>SUMIF(一般公共预算财政拨款项目支出明细表!A$8:A$41,一般公共预算财政拨款支出!A493,一般公共预算财政拨款项目支出明细表!C$8:CL$41)</f>
        <v>0</v>
      </c>
    </row>
    <row r="494" spans="1:5">
      <c r="A494" s="77" t="s">
        <v>889</v>
      </c>
      <c r="B494" s="78" t="s">
        <v>890</v>
      </c>
      <c r="C494" s="104">
        <f t="shared" si="7"/>
        <v>0</v>
      </c>
      <c r="D494" s="109">
        <f>SUMIF(一般公共预算财政拨款基本支出明细表!A$8:A$41,一般公共预算财政拨款支出!A494,一般公共预算财政拨款基本支出明细表!C$8:CL$41)</f>
        <v>0</v>
      </c>
      <c r="E494" s="109">
        <f>SUMIF(一般公共预算财政拨款项目支出明细表!A$8:A$41,一般公共预算财政拨款支出!A494,一般公共预算财政拨款项目支出明细表!C$8:CL$41)</f>
        <v>0</v>
      </c>
    </row>
    <row r="495" spans="1:5" s="99" customFormat="1">
      <c r="A495" s="73" t="s">
        <v>891</v>
      </c>
      <c r="B495" s="74" t="s">
        <v>892</v>
      </c>
      <c r="C495" s="104">
        <f t="shared" si="7"/>
        <v>0</v>
      </c>
      <c r="D495" s="108">
        <f>SUM(D496:D498)</f>
        <v>0</v>
      </c>
      <c r="E495" s="108">
        <f>SUM(E496:E498)</f>
        <v>0</v>
      </c>
    </row>
    <row r="496" spans="1:5">
      <c r="A496" s="77" t="s">
        <v>893</v>
      </c>
      <c r="B496" s="78" t="s">
        <v>894</v>
      </c>
      <c r="C496" s="104">
        <f t="shared" si="7"/>
        <v>0</v>
      </c>
      <c r="D496" s="109">
        <f>SUMIF(一般公共预算财政拨款基本支出明细表!A$8:A$41,一般公共预算财政拨款支出!A496,一般公共预算财政拨款基本支出明细表!C$8:CL$41)</f>
        <v>0</v>
      </c>
      <c r="E496" s="109">
        <f>SUMIF(一般公共预算财政拨款项目支出明细表!A$8:A$41,一般公共预算财政拨款支出!A496,一般公共预算财政拨款项目支出明细表!C$8:CL$41)</f>
        <v>0</v>
      </c>
    </row>
    <row r="497" spans="1:5">
      <c r="A497" s="77" t="s">
        <v>895</v>
      </c>
      <c r="B497" s="78" t="s">
        <v>896</v>
      </c>
      <c r="C497" s="104">
        <f t="shared" si="7"/>
        <v>0</v>
      </c>
      <c r="D497" s="109">
        <f>SUMIF(一般公共预算财政拨款基本支出明细表!A$8:A$41,一般公共预算财政拨款支出!A497,一般公共预算财政拨款基本支出明细表!C$8:CL$41)</f>
        <v>0</v>
      </c>
      <c r="E497" s="109">
        <f>SUMIF(一般公共预算财政拨款项目支出明细表!A$8:A$41,一般公共预算财政拨款支出!A497,一般公共预算财政拨款项目支出明细表!C$8:CL$41)</f>
        <v>0</v>
      </c>
    </row>
    <row r="498" spans="1:5">
      <c r="A498" s="77" t="s">
        <v>897</v>
      </c>
      <c r="B498" s="78" t="s">
        <v>898</v>
      </c>
      <c r="C498" s="104">
        <f t="shared" si="7"/>
        <v>0</v>
      </c>
      <c r="D498" s="109">
        <f>SUMIF(一般公共预算财政拨款基本支出明细表!A$8:A$41,一般公共预算财政拨款支出!A498,一般公共预算财政拨款基本支出明细表!C$8:CL$41)</f>
        <v>0</v>
      </c>
      <c r="E498" s="109">
        <f>SUMIF(一般公共预算财政拨款项目支出明细表!A$8:A$41,一般公共预算财政拨款支出!A498,一般公共预算财政拨款项目支出明细表!C$8:CL$41)</f>
        <v>0</v>
      </c>
    </row>
    <row r="499" spans="1:5" s="99" customFormat="1">
      <c r="A499" s="73" t="s">
        <v>899</v>
      </c>
      <c r="B499" s="74" t="s">
        <v>900</v>
      </c>
      <c r="C499" s="104">
        <f t="shared" si="7"/>
        <v>0</v>
      </c>
      <c r="D499" s="108">
        <f>SUM(D500:D502)</f>
        <v>0</v>
      </c>
      <c r="E499" s="108">
        <f>SUM(E500:E502)</f>
        <v>0</v>
      </c>
    </row>
    <row r="500" spans="1:5">
      <c r="A500" s="77" t="s">
        <v>901</v>
      </c>
      <c r="B500" s="78" t="s">
        <v>902</v>
      </c>
      <c r="C500" s="104">
        <f t="shared" si="7"/>
        <v>0</v>
      </c>
      <c r="D500" s="109">
        <f>SUMIF(一般公共预算财政拨款基本支出明细表!A$8:A$41,一般公共预算财政拨款支出!A500,一般公共预算财政拨款基本支出明细表!C$8:CL$41)</f>
        <v>0</v>
      </c>
      <c r="E500" s="109">
        <f>SUMIF(一般公共预算财政拨款项目支出明细表!A$8:A$41,一般公共预算财政拨款支出!A500,一般公共预算财政拨款项目支出明细表!C$8:CL$41)</f>
        <v>0</v>
      </c>
    </row>
    <row r="501" spans="1:5">
      <c r="A501" s="77" t="s">
        <v>903</v>
      </c>
      <c r="B501" s="78" t="s">
        <v>904</v>
      </c>
      <c r="C501" s="104">
        <f t="shared" si="7"/>
        <v>0</v>
      </c>
      <c r="D501" s="109">
        <f>SUMIF(一般公共预算财政拨款基本支出明细表!A$8:A$41,一般公共预算财政拨款支出!A501,一般公共预算财政拨款基本支出明细表!C$8:CL$41)</f>
        <v>0</v>
      </c>
      <c r="E501" s="109">
        <f>SUMIF(一般公共预算财政拨款项目支出明细表!A$8:A$41,一般公共预算财政拨款支出!A501,一般公共预算财政拨款项目支出明细表!C$8:CL$41)</f>
        <v>0</v>
      </c>
    </row>
    <row r="502" spans="1:5">
      <c r="A502" s="77" t="s">
        <v>905</v>
      </c>
      <c r="B502" s="78" t="s">
        <v>906</v>
      </c>
      <c r="C502" s="104">
        <f t="shared" si="7"/>
        <v>0</v>
      </c>
      <c r="D502" s="109">
        <f>SUMIF(一般公共预算财政拨款基本支出明细表!A$8:A$41,一般公共预算财政拨款支出!A502,一般公共预算财政拨款基本支出明细表!C$8:CL$41)</f>
        <v>0</v>
      </c>
      <c r="E502" s="109">
        <f>SUMIF(一般公共预算财政拨款项目支出明细表!A$8:A$41,一般公共预算财政拨款支出!A502,一般公共预算财政拨款项目支出明细表!C$8:CL$41)</f>
        <v>0</v>
      </c>
    </row>
    <row r="503" spans="1:5" s="99" customFormat="1">
      <c r="A503" s="73" t="s">
        <v>907</v>
      </c>
      <c r="B503" s="74" t="s">
        <v>908</v>
      </c>
      <c r="C503" s="104">
        <f t="shared" si="7"/>
        <v>0</v>
      </c>
      <c r="D503" s="108">
        <f>SUM(D504:D507)</f>
        <v>0</v>
      </c>
      <c r="E503" s="108">
        <f>SUM(E504:E507)</f>
        <v>0</v>
      </c>
    </row>
    <row r="504" spans="1:5">
      <c r="A504" s="77" t="s">
        <v>909</v>
      </c>
      <c r="B504" s="78" t="s">
        <v>910</v>
      </c>
      <c r="C504" s="104">
        <f t="shared" si="7"/>
        <v>0</v>
      </c>
      <c r="D504" s="109">
        <f>SUMIF(一般公共预算财政拨款基本支出明细表!A$8:A$41,一般公共预算财政拨款支出!A504,一般公共预算财政拨款基本支出明细表!C$8:CL$41)</f>
        <v>0</v>
      </c>
      <c r="E504" s="109">
        <f>SUMIF(一般公共预算财政拨款项目支出明细表!A$8:A$41,一般公共预算财政拨款支出!A504,一般公共预算财政拨款项目支出明细表!C$8:CL$41)</f>
        <v>0</v>
      </c>
    </row>
    <row r="505" spans="1:5">
      <c r="A505" s="77" t="s">
        <v>911</v>
      </c>
      <c r="B505" s="78" t="s">
        <v>912</v>
      </c>
      <c r="C505" s="104">
        <f t="shared" si="7"/>
        <v>0</v>
      </c>
      <c r="D505" s="109">
        <f>SUMIF(一般公共预算财政拨款基本支出明细表!A$8:A$41,一般公共预算财政拨款支出!A505,一般公共预算财政拨款基本支出明细表!C$8:CL$41)</f>
        <v>0</v>
      </c>
      <c r="E505" s="109">
        <f>SUMIF(一般公共预算财政拨款项目支出明细表!A$8:A$41,一般公共预算财政拨款支出!A505,一般公共预算财政拨款项目支出明细表!C$8:CL$41)</f>
        <v>0</v>
      </c>
    </row>
    <row r="506" spans="1:5">
      <c r="A506" s="77" t="s">
        <v>913</v>
      </c>
      <c r="B506" s="78" t="s">
        <v>914</v>
      </c>
      <c r="C506" s="104">
        <f t="shared" si="7"/>
        <v>0</v>
      </c>
      <c r="D506" s="109">
        <f>SUMIF(一般公共预算财政拨款基本支出明细表!A$8:A$41,一般公共预算财政拨款支出!A506,一般公共预算财政拨款基本支出明细表!C$8:CL$41)</f>
        <v>0</v>
      </c>
      <c r="E506" s="109">
        <f>SUMIF(一般公共预算财政拨款项目支出明细表!A$8:A$41,一般公共预算财政拨款支出!A506,一般公共预算财政拨款项目支出明细表!C$8:CL$41)</f>
        <v>0</v>
      </c>
    </row>
    <row r="507" spans="1:5">
      <c r="A507" s="77" t="s">
        <v>915</v>
      </c>
      <c r="B507" s="78" t="s">
        <v>908</v>
      </c>
      <c r="C507" s="104">
        <f t="shared" si="7"/>
        <v>0</v>
      </c>
      <c r="D507" s="109">
        <f>SUMIF(一般公共预算财政拨款基本支出明细表!A$8:A$41,一般公共预算财政拨款支出!A507,一般公共预算财政拨款基本支出明细表!C$8:CL$41)</f>
        <v>0</v>
      </c>
      <c r="E507" s="109">
        <f>SUMIF(一般公共预算财政拨款项目支出明细表!A$8:A$41,一般公共预算财政拨款支出!A507,一般公共预算财政拨款项目支出明细表!C$8:CL$41)</f>
        <v>0</v>
      </c>
    </row>
    <row r="508" spans="1:5">
      <c r="A508" s="70" t="s">
        <v>916</v>
      </c>
      <c r="B508" s="71" t="s">
        <v>917</v>
      </c>
      <c r="C508" s="111">
        <f t="shared" si="7"/>
        <v>0</v>
      </c>
      <c r="D508" s="107">
        <f>D509+D525+D544+D553+D561</f>
        <v>0</v>
      </c>
      <c r="E508" s="107">
        <f>E509+E525+E544+E553+E561</f>
        <v>0</v>
      </c>
    </row>
    <row r="509" spans="1:5">
      <c r="A509" s="73" t="s">
        <v>918</v>
      </c>
      <c r="B509" s="74" t="s">
        <v>919</v>
      </c>
      <c r="C509" s="104">
        <f t="shared" si="7"/>
        <v>0</v>
      </c>
      <c r="D509" s="108">
        <f>SUM(D510:D524)</f>
        <v>0</v>
      </c>
      <c r="E509" s="108">
        <f>SUM(E510:E524)</f>
        <v>0</v>
      </c>
    </row>
    <row r="510" spans="1:5">
      <c r="A510" s="77" t="s">
        <v>920</v>
      </c>
      <c r="B510" s="78" t="s">
        <v>92</v>
      </c>
      <c r="C510" s="104">
        <f t="shared" si="7"/>
        <v>0</v>
      </c>
      <c r="D510" s="109">
        <f>SUMIF(一般公共预算财政拨款基本支出明细表!A$8:A$41,一般公共预算财政拨款支出!A510,一般公共预算财政拨款基本支出明细表!C$8:CL$41)</f>
        <v>0</v>
      </c>
      <c r="E510" s="109">
        <f>SUMIF(一般公共预算财政拨款项目支出明细表!A$8:A$41,一般公共预算财政拨款支出!A510,一般公共预算财政拨款项目支出明细表!C$8:CL$41)</f>
        <v>0</v>
      </c>
    </row>
    <row r="511" spans="1:5">
      <c r="A511" s="77" t="s">
        <v>921</v>
      </c>
      <c r="B511" s="78" t="s">
        <v>94</v>
      </c>
      <c r="C511" s="104">
        <f t="shared" si="7"/>
        <v>0</v>
      </c>
      <c r="D511" s="109">
        <f>SUMIF(一般公共预算财政拨款基本支出明细表!A$8:A$41,一般公共预算财政拨款支出!A511,一般公共预算财政拨款基本支出明细表!C$8:CL$41)</f>
        <v>0</v>
      </c>
      <c r="E511" s="109">
        <f>SUMIF(一般公共预算财政拨款项目支出明细表!A$8:A$41,一般公共预算财政拨款支出!A511,一般公共预算财政拨款项目支出明细表!C$8:CL$41)</f>
        <v>0</v>
      </c>
    </row>
    <row r="512" spans="1:5">
      <c r="A512" s="77" t="s">
        <v>922</v>
      </c>
      <c r="B512" s="78" t="s">
        <v>96</v>
      </c>
      <c r="C512" s="104">
        <f t="shared" si="7"/>
        <v>0</v>
      </c>
      <c r="D512" s="109">
        <f>SUMIF(一般公共预算财政拨款基本支出明细表!A$8:A$41,一般公共预算财政拨款支出!A512,一般公共预算财政拨款基本支出明细表!C$8:CL$41)</f>
        <v>0</v>
      </c>
      <c r="E512" s="109">
        <f>SUMIF(一般公共预算财政拨款项目支出明细表!A$8:A$41,一般公共预算财政拨款支出!A512,一般公共预算财政拨款项目支出明细表!C$8:CL$41)</f>
        <v>0</v>
      </c>
    </row>
    <row r="513" spans="1:5">
      <c r="A513" s="77" t="s">
        <v>923</v>
      </c>
      <c r="B513" s="78" t="s">
        <v>924</v>
      </c>
      <c r="C513" s="104">
        <f t="shared" si="7"/>
        <v>0</v>
      </c>
      <c r="D513" s="109">
        <f>SUMIF(一般公共预算财政拨款基本支出明细表!A$8:A$41,一般公共预算财政拨款支出!A513,一般公共预算财政拨款基本支出明细表!C$8:CL$41)</f>
        <v>0</v>
      </c>
      <c r="E513" s="109">
        <f>SUMIF(一般公共预算财政拨款项目支出明细表!A$8:A$41,一般公共预算财政拨款支出!A513,一般公共预算财政拨款项目支出明细表!C$8:CL$41)</f>
        <v>0</v>
      </c>
    </row>
    <row r="514" spans="1:5">
      <c r="A514" s="77" t="s">
        <v>925</v>
      </c>
      <c r="B514" s="78" t="s">
        <v>926</v>
      </c>
      <c r="C514" s="104">
        <f t="shared" si="7"/>
        <v>0</v>
      </c>
      <c r="D514" s="109">
        <f>SUMIF(一般公共预算财政拨款基本支出明细表!A$8:A$41,一般公共预算财政拨款支出!A514,一般公共预算财政拨款基本支出明细表!C$8:CL$41)</f>
        <v>0</v>
      </c>
      <c r="E514" s="109">
        <f>SUMIF(一般公共预算财政拨款项目支出明细表!A$8:A$41,一般公共预算财政拨款支出!A514,一般公共预算财政拨款项目支出明细表!C$8:CL$41)</f>
        <v>0</v>
      </c>
    </row>
    <row r="515" spans="1:5">
      <c r="A515" s="77" t="s">
        <v>927</v>
      </c>
      <c r="B515" s="78" t="s">
        <v>928</v>
      </c>
      <c r="C515" s="104">
        <f t="shared" si="7"/>
        <v>0</v>
      </c>
      <c r="D515" s="109">
        <f>SUMIF(一般公共预算财政拨款基本支出明细表!A$8:A$41,一般公共预算财政拨款支出!A515,一般公共预算财政拨款基本支出明细表!C$8:CL$41)</f>
        <v>0</v>
      </c>
      <c r="E515" s="109">
        <f>SUMIF(一般公共预算财政拨款项目支出明细表!A$8:A$41,一般公共预算财政拨款支出!A515,一般公共预算财政拨款项目支出明细表!C$8:CL$41)</f>
        <v>0</v>
      </c>
    </row>
    <row r="516" spans="1:5">
      <c r="A516" s="77" t="s">
        <v>929</v>
      </c>
      <c r="B516" s="78" t="s">
        <v>930</v>
      </c>
      <c r="C516" s="104">
        <f t="shared" si="7"/>
        <v>0</v>
      </c>
      <c r="D516" s="109">
        <f>SUMIF(一般公共预算财政拨款基本支出明细表!A$8:A$41,一般公共预算财政拨款支出!A516,一般公共预算财政拨款基本支出明细表!C$8:CL$41)</f>
        <v>0</v>
      </c>
      <c r="E516" s="109">
        <f>SUMIF(一般公共预算财政拨款项目支出明细表!A$8:A$41,一般公共预算财政拨款支出!A516,一般公共预算财政拨款项目支出明细表!C$8:CL$41)</f>
        <v>0</v>
      </c>
    </row>
    <row r="517" spans="1:5">
      <c r="A517" s="77" t="s">
        <v>931</v>
      </c>
      <c r="B517" s="78" t="s">
        <v>932</v>
      </c>
      <c r="C517" s="104">
        <f t="shared" si="7"/>
        <v>0</v>
      </c>
      <c r="D517" s="109">
        <f>SUMIF(一般公共预算财政拨款基本支出明细表!A$8:A$41,一般公共预算财政拨款支出!A517,一般公共预算财政拨款基本支出明细表!C$8:CL$41)</f>
        <v>0</v>
      </c>
      <c r="E517" s="109">
        <f>SUMIF(一般公共预算财政拨款项目支出明细表!A$8:A$41,一般公共预算财政拨款支出!A517,一般公共预算财政拨款项目支出明细表!C$8:CL$41)</f>
        <v>0</v>
      </c>
    </row>
    <row r="518" spans="1:5">
      <c r="A518" s="77" t="s">
        <v>933</v>
      </c>
      <c r="B518" s="78" t="s">
        <v>934</v>
      </c>
      <c r="C518" s="104">
        <f t="shared" ref="C518:C581" si="8">D518+E518</f>
        <v>0</v>
      </c>
      <c r="D518" s="109">
        <f>SUMIF(一般公共预算财政拨款基本支出明细表!A$8:A$41,一般公共预算财政拨款支出!A518,一般公共预算财政拨款基本支出明细表!C$8:CL$41)</f>
        <v>0</v>
      </c>
      <c r="E518" s="109">
        <f>SUMIF(一般公共预算财政拨款项目支出明细表!A$8:A$41,一般公共预算财政拨款支出!A518,一般公共预算财政拨款项目支出明细表!C$8:CL$41)</f>
        <v>0</v>
      </c>
    </row>
    <row r="519" spans="1:5">
      <c r="A519" s="77" t="s">
        <v>935</v>
      </c>
      <c r="B519" s="78" t="s">
        <v>936</v>
      </c>
      <c r="C519" s="104">
        <f t="shared" si="8"/>
        <v>0</v>
      </c>
      <c r="D519" s="109">
        <f>SUMIF(一般公共预算财政拨款基本支出明细表!A$8:A$41,一般公共预算财政拨款支出!A519,一般公共预算财政拨款基本支出明细表!C$8:CL$41)</f>
        <v>0</v>
      </c>
      <c r="E519" s="109">
        <f>SUMIF(一般公共预算财政拨款项目支出明细表!A$8:A$41,一般公共预算财政拨款支出!A519,一般公共预算财政拨款项目支出明细表!C$8:CL$41)</f>
        <v>0</v>
      </c>
    </row>
    <row r="520" spans="1:5">
      <c r="A520" s="77" t="s">
        <v>937</v>
      </c>
      <c r="B520" s="78" t="s">
        <v>938</v>
      </c>
      <c r="C520" s="104">
        <f t="shared" si="8"/>
        <v>0</v>
      </c>
      <c r="D520" s="109">
        <f>SUMIF(一般公共预算财政拨款基本支出明细表!A$8:A$41,一般公共预算财政拨款支出!A520,一般公共预算财政拨款基本支出明细表!C$8:CL$41)</f>
        <v>0</v>
      </c>
      <c r="E520" s="109">
        <f>SUMIF(一般公共预算财政拨款项目支出明细表!A$8:A$41,一般公共预算财政拨款支出!A520,一般公共预算财政拨款项目支出明细表!C$8:CL$41)</f>
        <v>0</v>
      </c>
    </row>
    <row r="521" spans="1:5">
      <c r="A521" s="77" t="s">
        <v>939</v>
      </c>
      <c r="B521" s="78" t="s">
        <v>940</v>
      </c>
      <c r="C521" s="104">
        <f t="shared" si="8"/>
        <v>0</v>
      </c>
      <c r="D521" s="109">
        <f>SUMIF(一般公共预算财政拨款基本支出明细表!A$8:A$41,一般公共预算财政拨款支出!A521,一般公共预算财政拨款基本支出明细表!C$8:CL$41)</f>
        <v>0</v>
      </c>
      <c r="E521" s="109">
        <f>SUMIF(一般公共预算财政拨款项目支出明细表!A$8:A$41,一般公共预算财政拨款支出!A521,一般公共预算财政拨款项目支出明细表!C$8:CL$41)</f>
        <v>0</v>
      </c>
    </row>
    <row r="522" spans="1:5">
      <c r="A522" s="77" t="s">
        <v>941</v>
      </c>
      <c r="B522" s="78" t="s">
        <v>942</v>
      </c>
      <c r="C522" s="104">
        <f t="shared" si="8"/>
        <v>0</v>
      </c>
      <c r="D522" s="109">
        <f>SUMIF(一般公共预算财政拨款基本支出明细表!A$8:A$41,一般公共预算财政拨款支出!A522,一般公共预算财政拨款基本支出明细表!C$8:CL$41)</f>
        <v>0</v>
      </c>
      <c r="E522" s="109">
        <f>SUMIF(一般公共预算财政拨款项目支出明细表!A$8:A$41,一般公共预算财政拨款支出!A522,一般公共预算财政拨款项目支出明细表!C$8:CL$41)</f>
        <v>0</v>
      </c>
    </row>
    <row r="523" spans="1:5">
      <c r="A523" s="77" t="s">
        <v>943</v>
      </c>
      <c r="B523" s="78" t="s">
        <v>944</v>
      </c>
      <c r="C523" s="104">
        <f t="shared" si="8"/>
        <v>0</v>
      </c>
      <c r="D523" s="109">
        <f>SUMIF(一般公共预算财政拨款基本支出明细表!A$8:A$41,一般公共预算财政拨款支出!A523,一般公共预算财政拨款基本支出明细表!C$8:CL$41)</f>
        <v>0</v>
      </c>
      <c r="E523" s="109">
        <f>SUMIF(一般公共预算财政拨款项目支出明细表!A$8:A$41,一般公共预算财政拨款支出!A523,一般公共预算财政拨款项目支出明细表!C$8:CL$41)</f>
        <v>0</v>
      </c>
    </row>
    <row r="524" spans="1:5">
      <c r="A524" s="77" t="s">
        <v>945</v>
      </c>
      <c r="B524" s="78" t="s">
        <v>946</v>
      </c>
      <c r="C524" s="104">
        <f t="shared" si="8"/>
        <v>0</v>
      </c>
      <c r="D524" s="109">
        <f>SUMIF(一般公共预算财政拨款基本支出明细表!A$8:A$41,一般公共预算财政拨款支出!A524,一般公共预算财政拨款基本支出明细表!C$8:CL$41)</f>
        <v>0</v>
      </c>
      <c r="E524" s="109">
        <f>SUMIF(一般公共预算财政拨款项目支出明细表!A$8:A$41,一般公共预算财政拨款支出!A524,一般公共预算财政拨款项目支出明细表!C$8:CL$41)</f>
        <v>0</v>
      </c>
    </row>
    <row r="525" spans="1:5" s="99" customFormat="1">
      <c r="A525" s="73" t="s">
        <v>947</v>
      </c>
      <c r="B525" s="74" t="s">
        <v>948</v>
      </c>
      <c r="C525" s="104">
        <f t="shared" si="8"/>
        <v>0</v>
      </c>
      <c r="D525" s="108">
        <f>SUM(D526:D532)</f>
        <v>0</v>
      </c>
      <c r="E525" s="108">
        <f>SUM(E526:E532)</f>
        <v>0</v>
      </c>
    </row>
    <row r="526" spans="1:5">
      <c r="A526" s="77" t="s">
        <v>949</v>
      </c>
      <c r="B526" s="78" t="s">
        <v>92</v>
      </c>
      <c r="C526" s="104">
        <f t="shared" si="8"/>
        <v>0</v>
      </c>
      <c r="D526" s="109">
        <f>SUMIF(一般公共预算财政拨款基本支出明细表!A$8:A$41,一般公共预算财政拨款支出!A526,一般公共预算财政拨款基本支出明细表!C$8:CL$41)</f>
        <v>0</v>
      </c>
      <c r="E526" s="109">
        <f>SUMIF(一般公共预算财政拨款项目支出明细表!A$8:A$41,一般公共预算财政拨款支出!A526,一般公共预算财政拨款项目支出明细表!C$8:CL$41)</f>
        <v>0</v>
      </c>
    </row>
    <row r="527" spans="1:5">
      <c r="A527" s="77" t="s">
        <v>950</v>
      </c>
      <c r="B527" s="78" t="s">
        <v>94</v>
      </c>
      <c r="C527" s="104">
        <f t="shared" si="8"/>
        <v>0</v>
      </c>
      <c r="D527" s="109">
        <f>SUMIF(一般公共预算财政拨款基本支出明细表!A$8:A$41,一般公共预算财政拨款支出!A527,一般公共预算财政拨款基本支出明细表!C$8:CL$41)</f>
        <v>0</v>
      </c>
      <c r="E527" s="109">
        <f>SUMIF(一般公共预算财政拨款项目支出明细表!A$8:A$41,一般公共预算财政拨款支出!A527,一般公共预算财政拨款项目支出明细表!C$8:CL$41)</f>
        <v>0</v>
      </c>
    </row>
    <row r="528" spans="1:5">
      <c r="A528" s="77" t="s">
        <v>951</v>
      </c>
      <c r="B528" s="78" t="s">
        <v>96</v>
      </c>
      <c r="C528" s="104">
        <f t="shared" si="8"/>
        <v>0</v>
      </c>
      <c r="D528" s="109">
        <f>SUMIF(一般公共预算财政拨款基本支出明细表!A$8:A$41,一般公共预算财政拨款支出!A528,一般公共预算财政拨款基本支出明细表!C$8:CL$41)</f>
        <v>0</v>
      </c>
      <c r="E528" s="109">
        <f>SUMIF(一般公共预算财政拨款项目支出明细表!A$8:A$41,一般公共预算财政拨款支出!A528,一般公共预算财政拨款项目支出明细表!C$8:CL$41)</f>
        <v>0</v>
      </c>
    </row>
    <row r="529" spans="1:5">
      <c r="A529" s="77" t="s">
        <v>952</v>
      </c>
      <c r="B529" s="78" t="s">
        <v>953</v>
      </c>
      <c r="C529" s="104">
        <f t="shared" si="8"/>
        <v>0</v>
      </c>
      <c r="D529" s="109">
        <f>SUMIF(一般公共预算财政拨款基本支出明细表!A$8:A$41,一般公共预算财政拨款支出!A529,一般公共预算财政拨款基本支出明细表!C$8:CL$41)</f>
        <v>0</v>
      </c>
      <c r="E529" s="109">
        <f>SUMIF(一般公共预算财政拨款项目支出明细表!A$8:A$41,一般公共预算财政拨款支出!A529,一般公共预算财政拨款项目支出明细表!C$8:CL$41)</f>
        <v>0</v>
      </c>
    </row>
    <row r="530" spans="1:5">
      <c r="A530" s="77" t="s">
        <v>954</v>
      </c>
      <c r="B530" s="78" t="s">
        <v>955</v>
      </c>
      <c r="C530" s="104">
        <f t="shared" si="8"/>
        <v>0</v>
      </c>
      <c r="D530" s="109">
        <f>SUMIF(一般公共预算财政拨款基本支出明细表!A$8:A$41,一般公共预算财政拨款支出!A530,一般公共预算财政拨款基本支出明细表!C$8:CL$41)</f>
        <v>0</v>
      </c>
      <c r="E530" s="109">
        <f>SUMIF(一般公共预算财政拨款项目支出明细表!A$8:A$41,一般公共预算财政拨款支出!A530,一般公共预算财政拨款项目支出明细表!C$8:CL$41)</f>
        <v>0</v>
      </c>
    </row>
    <row r="531" spans="1:5">
      <c r="A531" s="77" t="s">
        <v>956</v>
      </c>
      <c r="B531" s="78" t="s">
        <v>957</v>
      </c>
      <c r="C531" s="104">
        <f t="shared" si="8"/>
        <v>0</v>
      </c>
      <c r="D531" s="109">
        <f>SUMIF(一般公共预算财政拨款基本支出明细表!A$8:A$41,一般公共预算财政拨款支出!A531,一般公共预算财政拨款基本支出明细表!C$8:CL$41)</f>
        <v>0</v>
      </c>
      <c r="E531" s="109">
        <f>SUMIF(一般公共预算财政拨款项目支出明细表!A$8:A$41,一般公共预算财政拨款支出!A531,一般公共预算财政拨款项目支出明细表!C$8:CL$41)</f>
        <v>0</v>
      </c>
    </row>
    <row r="532" spans="1:5">
      <c r="A532" s="77" t="s">
        <v>958</v>
      </c>
      <c r="B532" s="78" t="s">
        <v>959</v>
      </c>
      <c r="C532" s="104">
        <f t="shared" si="8"/>
        <v>0</v>
      </c>
      <c r="D532" s="109">
        <f>SUMIF(一般公共预算财政拨款基本支出明细表!A$8:A$41,一般公共预算财政拨款支出!A532,一般公共预算财政拨款基本支出明细表!C$8:CL$41)</f>
        <v>0</v>
      </c>
      <c r="E532" s="109">
        <f>SUMIF(一般公共预算财政拨款项目支出明细表!A$8:A$41,一般公共预算财政拨款支出!A532,一般公共预算财政拨款项目支出明细表!C$8:CL$41)</f>
        <v>0</v>
      </c>
    </row>
    <row r="533" spans="1:5" s="99" customFormat="1">
      <c r="A533" s="73" t="s">
        <v>960</v>
      </c>
      <c r="B533" s="74" t="s">
        <v>961</v>
      </c>
      <c r="C533" s="104">
        <f t="shared" si="8"/>
        <v>0</v>
      </c>
      <c r="D533" s="108">
        <f>SUM(D534:D543)</f>
        <v>0</v>
      </c>
      <c r="E533" s="108">
        <f>SUM(E534:E543)</f>
        <v>0</v>
      </c>
    </row>
    <row r="534" spans="1:5">
      <c r="A534" s="77" t="s">
        <v>962</v>
      </c>
      <c r="B534" s="78" t="s">
        <v>92</v>
      </c>
      <c r="C534" s="104">
        <f t="shared" si="8"/>
        <v>0</v>
      </c>
      <c r="D534" s="109">
        <f>SUMIF(一般公共预算财政拨款基本支出明细表!A$8:A$41,一般公共预算财政拨款支出!A534,一般公共预算财政拨款基本支出明细表!C$8:CL$41)</f>
        <v>0</v>
      </c>
      <c r="E534" s="109">
        <f>SUMIF(一般公共预算财政拨款项目支出明细表!A$8:A$41,一般公共预算财政拨款支出!A534,一般公共预算财政拨款项目支出明细表!C$8:CL$41)</f>
        <v>0</v>
      </c>
    </row>
    <row r="535" spans="1:5">
      <c r="A535" s="77" t="s">
        <v>963</v>
      </c>
      <c r="B535" s="78" t="s">
        <v>94</v>
      </c>
      <c r="C535" s="104">
        <f t="shared" si="8"/>
        <v>0</v>
      </c>
      <c r="D535" s="109">
        <f>SUMIF(一般公共预算财政拨款基本支出明细表!A$8:A$41,一般公共预算财政拨款支出!A535,一般公共预算财政拨款基本支出明细表!C$8:CL$41)</f>
        <v>0</v>
      </c>
      <c r="E535" s="109">
        <f>SUMIF(一般公共预算财政拨款项目支出明细表!A$8:A$41,一般公共预算财政拨款支出!A535,一般公共预算财政拨款项目支出明细表!C$8:CL$41)</f>
        <v>0</v>
      </c>
    </row>
    <row r="536" spans="1:5">
      <c r="A536" s="77" t="s">
        <v>964</v>
      </c>
      <c r="B536" s="78" t="s">
        <v>96</v>
      </c>
      <c r="C536" s="104">
        <f t="shared" si="8"/>
        <v>0</v>
      </c>
      <c r="D536" s="109">
        <f>SUMIF(一般公共预算财政拨款基本支出明细表!A$8:A$41,一般公共预算财政拨款支出!A536,一般公共预算财政拨款基本支出明细表!C$8:CL$41)</f>
        <v>0</v>
      </c>
      <c r="E536" s="109">
        <f>SUMIF(一般公共预算财政拨款项目支出明细表!A$8:A$41,一般公共预算财政拨款支出!A536,一般公共预算财政拨款项目支出明细表!C$8:CL$41)</f>
        <v>0</v>
      </c>
    </row>
    <row r="537" spans="1:5">
      <c r="A537" s="77" t="s">
        <v>965</v>
      </c>
      <c r="B537" s="78" t="s">
        <v>966</v>
      </c>
      <c r="C537" s="104">
        <f t="shared" si="8"/>
        <v>0</v>
      </c>
      <c r="D537" s="109">
        <f>SUMIF(一般公共预算财政拨款基本支出明细表!A$8:A$41,一般公共预算财政拨款支出!A537,一般公共预算财政拨款基本支出明细表!C$8:CL$41)</f>
        <v>0</v>
      </c>
      <c r="E537" s="109">
        <f>SUMIF(一般公共预算财政拨款项目支出明细表!A$8:A$41,一般公共预算财政拨款支出!A537,一般公共预算财政拨款项目支出明细表!C$8:CL$41)</f>
        <v>0</v>
      </c>
    </row>
    <row r="538" spans="1:5">
      <c r="A538" s="77" t="s">
        <v>967</v>
      </c>
      <c r="B538" s="78" t="s">
        <v>968</v>
      </c>
      <c r="C538" s="104">
        <f t="shared" si="8"/>
        <v>0</v>
      </c>
      <c r="D538" s="109">
        <f>SUMIF(一般公共预算财政拨款基本支出明细表!A$8:A$41,一般公共预算财政拨款支出!A538,一般公共预算财政拨款基本支出明细表!C$8:CL$41)</f>
        <v>0</v>
      </c>
      <c r="E538" s="109">
        <f>SUMIF(一般公共预算财政拨款项目支出明细表!A$8:A$41,一般公共预算财政拨款支出!A538,一般公共预算财政拨款项目支出明细表!C$8:CL$41)</f>
        <v>0</v>
      </c>
    </row>
    <row r="539" spans="1:5">
      <c r="A539" s="77" t="s">
        <v>969</v>
      </c>
      <c r="B539" s="78" t="s">
        <v>970</v>
      </c>
      <c r="C539" s="104">
        <f t="shared" si="8"/>
        <v>0</v>
      </c>
      <c r="D539" s="109">
        <f>SUMIF(一般公共预算财政拨款基本支出明细表!A$8:A$41,一般公共预算财政拨款支出!A539,一般公共预算财政拨款基本支出明细表!C$8:CL$41)</f>
        <v>0</v>
      </c>
      <c r="E539" s="109">
        <f>SUMIF(一般公共预算财政拨款项目支出明细表!A$8:A$41,一般公共预算财政拨款支出!A539,一般公共预算财政拨款项目支出明细表!C$8:CL$41)</f>
        <v>0</v>
      </c>
    </row>
    <row r="540" spans="1:5">
      <c r="A540" s="77" t="s">
        <v>971</v>
      </c>
      <c r="B540" s="78" t="s">
        <v>972</v>
      </c>
      <c r="C540" s="104">
        <f t="shared" si="8"/>
        <v>0</v>
      </c>
      <c r="D540" s="109">
        <f>SUMIF(一般公共预算财政拨款基本支出明细表!A$8:A$41,一般公共预算财政拨款支出!A540,一般公共预算财政拨款基本支出明细表!C$8:CL$41)</f>
        <v>0</v>
      </c>
      <c r="E540" s="109">
        <f>SUMIF(一般公共预算财政拨款项目支出明细表!A$8:A$41,一般公共预算财政拨款支出!A540,一般公共预算财政拨款项目支出明细表!C$8:CL$41)</f>
        <v>0</v>
      </c>
    </row>
    <row r="541" spans="1:5">
      <c r="A541" s="77" t="s">
        <v>973</v>
      </c>
      <c r="B541" s="78" t="s">
        <v>974</v>
      </c>
      <c r="C541" s="104">
        <f t="shared" si="8"/>
        <v>0</v>
      </c>
      <c r="D541" s="109">
        <f>SUMIF(一般公共预算财政拨款基本支出明细表!A$8:A$41,一般公共预算财政拨款支出!A541,一般公共预算财政拨款基本支出明细表!C$8:CL$41)</f>
        <v>0</v>
      </c>
      <c r="E541" s="109">
        <f>SUMIF(一般公共预算财政拨款项目支出明细表!A$8:A$41,一般公共预算财政拨款支出!A541,一般公共预算财政拨款项目支出明细表!C$8:CL$41)</f>
        <v>0</v>
      </c>
    </row>
    <row r="542" spans="1:5">
      <c r="A542" s="77" t="s">
        <v>975</v>
      </c>
      <c r="B542" s="78" t="s">
        <v>976</v>
      </c>
      <c r="C542" s="104">
        <f t="shared" si="8"/>
        <v>0</v>
      </c>
      <c r="D542" s="109">
        <f>SUMIF(一般公共预算财政拨款基本支出明细表!A$8:A$41,一般公共预算财政拨款支出!A542,一般公共预算财政拨款基本支出明细表!C$8:CL$41)</f>
        <v>0</v>
      </c>
      <c r="E542" s="109">
        <f>SUMIF(一般公共预算财政拨款项目支出明细表!A$8:A$41,一般公共预算财政拨款支出!A542,一般公共预算财政拨款项目支出明细表!C$8:CL$41)</f>
        <v>0</v>
      </c>
    </row>
    <row r="543" spans="1:5">
      <c r="A543" s="77" t="s">
        <v>977</v>
      </c>
      <c r="B543" s="78" t="s">
        <v>978</v>
      </c>
      <c r="C543" s="104">
        <f t="shared" si="8"/>
        <v>0</v>
      </c>
      <c r="D543" s="109">
        <f>SUMIF(一般公共预算财政拨款基本支出明细表!A$8:A$41,一般公共预算财政拨款支出!A543,一般公共预算财政拨款基本支出明细表!C$8:CL$41)</f>
        <v>0</v>
      </c>
      <c r="E543" s="109">
        <f>SUMIF(一般公共预算财政拨款项目支出明细表!A$8:A$41,一般公共预算财政拨款支出!A543,一般公共预算财政拨款项目支出明细表!C$8:CL$41)</f>
        <v>0</v>
      </c>
    </row>
    <row r="544" spans="1:5" s="99" customFormat="1">
      <c r="A544" s="73" t="s">
        <v>979</v>
      </c>
      <c r="B544" s="74" t="s">
        <v>980</v>
      </c>
      <c r="C544" s="104">
        <f t="shared" si="8"/>
        <v>0</v>
      </c>
      <c r="D544" s="108">
        <f>SUM(D545:D552)</f>
        <v>0</v>
      </c>
      <c r="E544" s="108">
        <f>SUM(E545:E552)</f>
        <v>0</v>
      </c>
    </row>
    <row r="545" spans="1:5">
      <c r="A545" s="77" t="s">
        <v>981</v>
      </c>
      <c r="B545" s="78" t="s">
        <v>92</v>
      </c>
      <c r="C545" s="104">
        <f t="shared" si="8"/>
        <v>0</v>
      </c>
      <c r="D545" s="109">
        <f>SUMIF(一般公共预算财政拨款基本支出明细表!A$8:A$41,一般公共预算财政拨款支出!A545,一般公共预算财政拨款基本支出明细表!C$8:CL$41)</f>
        <v>0</v>
      </c>
      <c r="E545" s="109">
        <f>SUMIF(一般公共预算财政拨款项目支出明细表!A$8:A$41,一般公共预算财政拨款支出!A545,一般公共预算财政拨款项目支出明细表!C$8:CL$41)</f>
        <v>0</v>
      </c>
    </row>
    <row r="546" spans="1:5">
      <c r="A546" s="77" t="s">
        <v>982</v>
      </c>
      <c r="B546" s="78" t="s">
        <v>94</v>
      </c>
      <c r="C546" s="104">
        <f t="shared" si="8"/>
        <v>0</v>
      </c>
      <c r="D546" s="109">
        <f>SUMIF(一般公共预算财政拨款基本支出明细表!A$8:A$41,一般公共预算财政拨款支出!A546,一般公共预算财政拨款基本支出明细表!C$8:CL$41)</f>
        <v>0</v>
      </c>
      <c r="E546" s="109">
        <f>SUMIF(一般公共预算财政拨款项目支出明细表!A$8:A$41,一般公共预算财政拨款支出!A546,一般公共预算财政拨款项目支出明细表!C$8:CL$41)</f>
        <v>0</v>
      </c>
    </row>
    <row r="547" spans="1:5">
      <c r="A547" s="77" t="s">
        <v>983</v>
      </c>
      <c r="B547" s="78" t="s">
        <v>96</v>
      </c>
      <c r="C547" s="104">
        <f t="shared" si="8"/>
        <v>0</v>
      </c>
      <c r="D547" s="109">
        <f>SUMIF(一般公共预算财政拨款基本支出明细表!A$8:A$41,一般公共预算财政拨款支出!A547,一般公共预算财政拨款基本支出明细表!C$8:CL$41)</f>
        <v>0</v>
      </c>
      <c r="E547" s="109">
        <f>SUMIF(一般公共预算财政拨款项目支出明细表!A$8:A$41,一般公共预算财政拨款支出!A547,一般公共预算财政拨款项目支出明细表!C$8:CL$41)</f>
        <v>0</v>
      </c>
    </row>
    <row r="548" spans="1:5">
      <c r="A548" s="77" t="s">
        <v>984</v>
      </c>
      <c r="B548" s="78" t="s">
        <v>985</v>
      </c>
      <c r="C548" s="104">
        <f t="shared" si="8"/>
        <v>0</v>
      </c>
      <c r="D548" s="109">
        <f>SUMIF(一般公共预算财政拨款基本支出明细表!A$8:A$41,一般公共预算财政拨款支出!A548,一般公共预算财政拨款基本支出明细表!C$8:CL$41)</f>
        <v>0</v>
      </c>
      <c r="E548" s="109">
        <f>SUMIF(一般公共预算财政拨款项目支出明细表!A$8:A$41,一般公共预算财政拨款支出!A548,一般公共预算财政拨款项目支出明细表!C$8:CL$41)</f>
        <v>0</v>
      </c>
    </row>
    <row r="549" spans="1:5">
      <c r="A549" s="77" t="s">
        <v>986</v>
      </c>
      <c r="B549" s="78" t="s">
        <v>987</v>
      </c>
      <c r="C549" s="104">
        <f t="shared" si="8"/>
        <v>0</v>
      </c>
      <c r="D549" s="109">
        <f>SUMIF(一般公共预算财政拨款基本支出明细表!A$8:A$41,一般公共预算财政拨款支出!A549,一般公共预算财政拨款基本支出明细表!C$8:CL$41)</f>
        <v>0</v>
      </c>
      <c r="E549" s="109">
        <f>SUMIF(一般公共预算财政拨款项目支出明细表!A$8:A$41,一般公共预算财政拨款支出!A549,一般公共预算财政拨款项目支出明细表!C$8:CL$41)</f>
        <v>0</v>
      </c>
    </row>
    <row r="550" spans="1:5">
      <c r="A550" s="77" t="s">
        <v>988</v>
      </c>
      <c r="B550" s="78" t="s">
        <v>989</v>
      </c>
      <c r="C550" s="104">
        <f t="shared" si="8"/>
        <v>0</v>
      </c>
      <c r="D550" s="109">
        <f>SUMIF(一般公共预算财政拨款基本支出明细表!A$8:A$41,一般公共预算财政拨款支出!A550,一般公共预算财政拨款基本支出明细表!C$8:CL$41)</f>
        <v>0</v>
      </c>
      <c r="E550" s="109">
        <f>SUMIF(一般公共预算财政拨款项目支出明细表!A$8:A$41,一般公共预算财政拨款支出!A550,一般公共预算财政拨款项目支出明细表!C$8:CL$41)</f>
        <v>0</v>
      </c>
    </row>
    <row r="551" spans="1:5">
      <c r="A551" s="77" t="s">
        <v>990</v>
      </c>
      <c r="B551" s="78" t="s">
        <v>991</v>
      </c>
      <c r="C551" s="104">
        <f t="shared" si="8"/>
        <v>0</v>
      </c>
      <c r="D551" s="109">
        <f>SUMIF(一般公共预算财政拨款基本支出明细表!A$8:A$41,一般公共预算财政拨款支出!A551,一般公共预算财政拨款基本支出明细表!C$8:CL$41)</f>
        <v>0</v>
      </c>
      <c r="E551" s="109">
        <f>SUMIF(一般公共预算财政拨款项目支出明细表!A$8:A$41,一般公共预算财政拨款支出!A551,一般公共预算财政拨款项目支出明细表!C$8:CL$41)</f>
        <v>0</v>
      </c>
    </row>
    <row r="552" spans="1:5">
      <c r="A552" s="77" t="s">
        <v>992</v>
      </c>
      <c r="B552" s="78" t="s">
        <v>993</v>
      </c>
      <c r="C552" s="104">
        <f t="shared" si="8"/>
        <v>0</v>
      </c>
      <c r="D552" s="109">
        <f>SUMIF(一般公共预算财政拨款基本支出明细表!A$8:A$41,一般公共预算财政拨款支出!A552,一般公共预算财政拨款基本支出明细表!C$8:CL$41)</f>
        <v>0</v>
      </c>
      <c r="E552" s="109">
        <f>SUMIF(一般公共预算财政拨款项目支出明细表!A$8:A$41,一般公共预算财政拨款支出!A552,一般公共预算财政拨款项目支出明细表!C$8:CL$41)</f>
        <v>0</v>
      </c>
    </row>
    <row r="553" spans="1:5" s="99" customFormat="1">
      <c r="A553" s="73" t="s">
        <v>994</v>
      </c>
      <c r="B553" s="74" t="s">
        <v>995</v>
      </c>
      <c r="C553" s="104">
        <f t="shared" si="8"/>
        <v>0</v>
      </c>
      <c r="D553" s="108">
        <f>SUM(D554:D560)</f>
        <v>0</v>
      </c>
      <c r="E553" s="108">
        <f>SUM(E554:E560)</f>
        <v>0</v>
      </c>
    </row>
    <row r="554" spans="1:5">
      <c r="A554" s="77" t="s">
        <v>996</v>
      </c>
      <c r="B554" s="78" t="s">
        <v>92</v>
      </c>
      <c r="C554" s="104">
        <f t="shared" si="8"/>
        <v>0</v>
      </c>
      <c r="D554" s="109">
        <f>SUMIF(一般公共预算财政拨款基本支出明细表!A$8:A$41,一般公共预算财政拨款支出!A554,一般公共预算财政拨款基本支出明细表!C$8:CL$41)</f>
        <v>0</v>
      </c>
      <c r="E554" s="109">
        <f>SUMIF(一般公共预算财政拨款项目支出明细表!A$8:A$41,一般公共预算财政拨款支出!A554,一般公共预算财政拨款项目支出明细表!C$8:CL$41)</f>
        <v>0</v>
      </c>
    </row>
    <row r="555" spans="1:5">
      <c r="A555" s="77" t="s">
        <v>997</v>
      </c>
      <c r="B555" s="78" t="s">
        <v>94</v>
      </c>
      <c r="C555" s="104">
        <f t="shared" si="8"/>
        <v>0</v>
      </c>
      <c r="D555" s="109">
        <f>SUMIF(一般公共预算财政拨款基本支出明细表!A$8:A$41,一般公共预算财政拨款支出!A555,一般公共预算财政拨款基本支出明细表!C$8:CL$41)</f>
        <v>0</v>
      </c>
      <c r="E555" s="109">
        <f>SUMIF(一般公共预算财政拨款项目支出明细表!A$8:A$41,一般公共预算财政拨款支出!A555,一般公共预算财政拨款项目支出明细表!C$8:CL$41)</f>
        <v>0</v>
      </c>
    </row>
    <row r="556" spans="1:5">
      <c r="A556" s="77" t="s">
        <v>998</v>
      </c>
      <c r="B556" s="78" t="s">
        <v>96</v>
      </c>
      <c r="C556" s="104">
        <f t="shared" si="8"/>
        <v>0</v>
      </c>
      <c r="D556" s="109">
        <f>SUMIF(一般公共预算财政拨款基本支出明细表!A$8:A$41,一般公共预算财政拨款支出!A556,一般公共预算财政拨款基本支出明细表!C$8:CL$41)</f>
        <v>0</v>
      </c>
      <c r="E556" s="109">
        <f>SUMIF(一般公共预算财政拨款项目支出明细表!A$8:A$41,一般公共预算财政拨款支出!A556,一般公共预算财政拨款项目支出明细表!C$8:CL$41)</f>
        <v>0</v>
      </c>
    </row>
    <row r="557" spans="1:5">
      <c r="A557" s="77" t="s">
        <v>999</v>
      </c>
      <c r="B557" s="78" t="s">
        <v>1000</v>
      </c>
      <c r="C557" s="104">
        <f t="shared" si="8"/>
        <v>0</v>
      </c>
      <c r="D557" s="109">
        <f>SUMIF(一般公共预算财政拨款基本支出明细表!A$8:A$41,一般公共预算财政拨款支出!A557,一般公共预算财政拨款基本支出明细表!C$8:CL$41)</f>
        <v>0</v>
      </c>
      <c r="E557" s="109">
        <f>SUMIF(一般公共预算财政拨款项目支出明细表!A$8:A$41,一般公共预算财政拨款支出!A557,一般公共预算财政拨款项目支出明细表!C$8:CL$41)</f>
        <v>0</v>
      </c>
    </row>
    <row r="558" spans="1:5">
      <c r="A558" s="77" t="s">
        <v>1001</v>
      </c>
      <c r="B558" s="78" t="s">
        <v>1002</v>
      </c>
      <c r="C558" s="104">
        <f t="shared" si="8"/>
        <v>0</v>
      </c>
      <c r="D558" s="109">
        <f>SUMIF(一般公共预算财政拨款基本支出明细表!A$8:A$41,一般公共预算财政拨款支出!A558,一般公共预算财政拨款基本支出明细表!C$8:CL$41)</f>
        <v>0</v>
      </c>
      <c r="E558" s="109">
        <f>SUMIF(一般公共预算财政拨款项目支出明细表!A$8:A$41,一般公共预算财政拨款支出!A558,一般公共预算财政拨款项目支出明细表!C$8:CL$41)</f>
        <v>0</v>
      </c>
    </row>
    <row r="559" spans="1:5">
      <c r="A559" s="77" t="s">
        <v>1003</v>
      </c>
      <c r="B559" s="78" t="s">
        <v>1004</v>
      </c>
      <c r="C559" s="104">
        <f t="shared" si="8"/>
        <v>0</v>
      </c>
      <c r="D559" s="109">
        <f>SUMIF(一般公共预算财政拨款基本支出明细表!A$8:A$41,一般公共预算财政拨款支出!A559,一般公共预算财政拨款基本支出明细表!C$8:CL$41)</f>
        <v>0</v>
      </c>
      <c r="E559" s="109">
        <f>SUMIF(一般公共预算财政拨款项目支出明细表!A$8:A$41,一般公共预算财政拨款支出!A559,一般公共预算财政拨款项目支出明细表!C$8:CL$41)</f>
        <v>0</v>
      </c>
    </row>
    <row r="560" spans="1:5">
      <c r="A560" s="77" t="s">
        <v>1005</v>
      </c>
      <c r="B560" s="78" t="s">
        <v>1006</v>
      </c>
      <c r="C560" s="104">
        <f t="shared" si="8"/>
        <v>0</v>
      </c>
      <c r="D560" s="109">
        <f>SUMIF(一般公共预算财政拨款基本支出明细表!A$8:A$41,一般公共预算财政拨款支出!A560,一般公共预算财政拨款基本支出明细表!C$8:CL$41)</f>
        <v>0</v>
      </c>
      <c r="E560" s="109">
        <f>SUMIF(一般公共预算财政拨款项目支出明细表!A$8:A$41,一般公共预算财政拨款支出!A560,一般公共预算财政拨款项目支出明细表!C$8:CL$41)</f>
        <v>0</v>
      </c>
    </row>
    <row r="561" spans="1:5" s="99" customFormat="1">
      <c r="A561" s="73" t="s">
        <v>1007</v>
      </c>
      <c r="B561" s="74" t="s">
        <v>1008</v>
      </c>
      <c r="C561" s="104">
        <f t="shared" si="8"/>
        <v>0</v>
      </c>
      <c r="D561" s="108">
        <f>SUM(D562:D564)</f>
        <v>0</v>
      </c>
      <c r="E561" s="108">
        <f>SUM(E562:E564)</f>
        <v>0</v>
      </c>
    </row>
    <row r="562" spans="1:5">
      <c r="A562" s="77" t="s">
        <v>1009</v>
      </c>
      <c r="B562" s="78" t="s">
        <v>1010</v>
      </c>
      <c r="C562" s="104">
        <f t="shared" si="8"/>
        <v>0</v>
      </c>
      <c r="D562" s="109">
        <f>SUMIF(一般公共预算财政拨款基本支出明细表!A$8:A$41,一般公共预算财政拨款支出!A562,一般公共预算财政拨款基本支出明细表!C$8:CL$41)</f>
        <v>0</v>
      </c>
      <c r="E562" s="109">
        <f>SUMIF(一般公共预算财政拨款项目支出明细表!A$8:A$41,一般公共预算财政拨款支出!A562,一般公共预算财政拨款项目支出明细表!C$8:CL$41)</f>
        <v>0</v>
      </c>
    </row>
    <row r="563" spans="1:5">
      <c r="A563" s="77" t="s">
        <v>1011</v>
      </c>
      <c r="B563" s="78" t="s">
        <v>1012</v>
      </c>
      <c r="C563" s="104">
        <f t="shared" si="8"/>
        <v>0</v>
      </c>
      <c r="D563" s="109">
        <f>SUMIF(一般公共预算财政拨款基本支出明细表!A$8:A$41,一般公共预算财政拨款支出!A563,一般公共预算财政拨款基本支出明细表!C$8:CL$41)</f>
        <v>0</v>
      </c>
      <c r="E563" s="109">
        <f>SUMIF(一般公共预算财政拨款项目支出明细表!A$8:A$41,一般公共预算财政拨款支出!A563,一般公共预算财政拨款项目支出明细表!C$8:CL$41)</f>
        <v>0</v>
      </c>
    </row>
    <row r="564" spans="1:5">
      <c r="A564" s="77" t="s">
        <v>1013</v>
      </c>
      <c r="B564" s="78" t="s">
        <v>1008</v>
      </c>
      <c r="C564" s="104">
        <f t="shared" si="8"/>
        <v>0</v>
      </c>
      <c r="D564" s="109">
        <f>SUMIF(一般公共预算财政拨款基本支出明细表!A$8:A$41,一般公共预算财政拨款支出!A564,一般公共预算财政拨款基本支出明细表!C$8:CL$41)</f>
        <v>0</v>
      </c>
      <c r="E564" s="109">
        <f>SUMIF(一般公共预算财政拨款项目支出明细表!A$8:A$41,一般公共预算财政拨款支出!A564,一般公共预算财政拨款项目支出明细表!C$8:CL$41)</f>
        <v>0</v>
      </c>
    </row>
    <row r="565" spans="1:5">
      <c r="A565" s="70" t="s">
        <v>1014</v>
      </c>
      <c r="B565" s="71" t="s">
        <v>1015</v>
      </c>
      <c r="C565" s="111">
        <f t="shared" si="8"/>
        <v>54.766455999999991</v>
      </c>
      <c r="D565" s="107">
        <f>D566+D580+D588+D590+D598+D602+D612+D620+D627+D635+D644+D649+D652+D655+D658+D661+D664+D668+D673+D681+D684</f>
        <v>54.766455999999991</v>
      </c>
      <c r="E565" s="107">
        <f>E566+E580+E588+E590+E598+E602+E612+E620+E627+E635+E644+E649+E652+E655+E658+E661+E664+E668+E673+E681+E684</f>
        <v>0</v>
      </c>
    </row>
    <row r="566" spans="1:5">
      <c r="A566" s="73" t="s">
        <v>1016</v>
      </c>
      <c r="B566" s="74" t="s">
        <v>1017</v>
      </c>
      <c r="C566" s="104">
        <f t="shared" si="8"/>
        <v>0</v>
      </c>
      <c r="D566" s="108">
        <f>SUM(D567:D579)</f>
        <v>0</v>
      </c>
      <c r="E566" s="108">
        <f>SUM(E567:E579)</f>
        <v>0</v>
      </c>
    </row>
    <row r="567" spans="1:5">
      <c r="A567" s="77" t="s">
        <v>1018</v>
      </c>
      <c r="B567" s="78" t="s">
        <v>92</v>
      </c>
      <c r="C567" s="104">
        <f t="shared" si="8"/>
        <v>0</v>
      </c>
      <c r="D567" s="109">
        <f>SUMIF(一般公共预算财政拨款基本支出明细表!A$8:A$41,一般公共预算财政拨款支出!A567,一般公共预算财政拨款基本支出明细表!C$8:CL$41)</f>
        <v>0</v>
      </c>
      <c r="E567" s="109">
        <f>SUMIF(一般公共预算财政拨款项目支出明细表!A$8:A$41,一般公共预算财政拨款支出!A567,一般公共预算财政拨款项目支出明细表!C$8:CL$41)</f>
        <v>0</v>
      </c>
    </row>
    <row r="568" spans="1:5">
      <c r="A568" s="77" t="s">
        <v>1019</v>
      </c>
      <c r="B568" s="78" t="s">
        <v>94</v>
      </c>
      <c r="C568" s="104">
        <f t="shared" si="8"/>
        <v>0</v>
      </c>
      <c r="D568" s="109">
        <f>SUMIF(一般公共预算财政拨款基本支出明细表!A$8:A$41,一般公共预算财政拨款支出!A568,一般公共预算财政拨款基本支出明细表!C$8:CL$41)</f>
        <v>0</v>
      </c>
      <c r="E568" s="109">
        <f>SUMIF(一般公共预算财政拨款项目支出明细表!A$8:A$41,一般公共预算财政拨款支出!A568,一般公共预算财政拨款项目支出明细表!C$8:CL$41)</f>
        <v>0</v>
      </c>
    </row>
    <row r="569" spans="1:5">
      <c r="A569" s="77" t="s">
        <v>1020</v>
      </c>
      <c r="B569" s="78" t="s">
        <v>96</v>
      </c>
      <c r="C569" s="104">
        <f t="shared" si="8"/>
        <v>0</v>
      </c>
      <c r="D569" s="109">
        <f>SUMIF(一般公共预算财政拨款基本支出明细表!A$8:A$41,一般公共预算财政拨款支出!A569,一般公共预算财政拨款基本支出明细表!C$8:CL$41)</f>
        <v>0</v>
      </c>
      <c r="E569" s="109">
        <f>SUMIF(一般公共预算财政拨款项目支出明细表!A$8:A$41,一般公共预算财政拨款支出!A569,一般公共预算财政拨款项目支出明细表!C$8:CL$41)</f>
        <v>0</v>
      </c>
    </row>
    <row r="570" spans="1:5">
      <c r="A570" s="77" t="s">
        <v>1021</v>
      </c>
      <c r="B570" s="78" t="s">
        <v>1022</v>
      </c>
      <c r="C570" s="104">
        <f t="shared" si="8"/>
        <v>0</v>
      </c>
      <c r="D570" s="109">
        <f>SUMIF(一般公共预算财政拨款基本支出明细表!A$8:A$41,一般公共预算财政拨款支出!A570,一般公共预算财政拨款基本支出明细表!C$8:CL$41)</f>
        <v>0</v>
      </c>
      <c r="E570" s="109">
        <f>SUMIF(一般公共预算财政拨款项目支出明细表!A$8:A$41,一般公共预算财政拨款支出!A570,一般公共预算财政拨款项目支出明细表!C$8:CL$41)</f>
        <v>0</v>
      </c>
    </row>
    <row r="571" spans="1:5">
      <c r="A571" s="77" t="s">
        <v>1023</v>
      </c>
      <c r="B571" s="78" t="s">
        <v>1024</v>
      </c>
      <c r="C571" s="104">
        <f t="shared" si="8"/>
        <v>0</v>
      </c>
      <c r="D571" s="109">
        <f>SUMIF(一般公共预算财政拨款基本支出明细表!A$8:A$41,一般公共预算财政拨款支出!A571,一般公共预算财政拨款基本支出明细表!C$8:CL$41)</f>
        <v>0</v>
      </c>
      <c r="E571" s="109">
        <f>SUMIF(一般公共预算财政拨款项目支出明细表!A$8:A$41,一般公共预算财政拨款支出!A571,一般公共预算财政拨款项目支出明细表!C$8:CL$41)</f>
        <v>0</v>
      </c>
    </row>
    <row r="572" spans="1:5">
      <c r="A572" s="77" t="s">
        <v>1025</v>
      </c>
      <c r="B572" s="78" t="s">
        <v>1026</v>
      </c>
      <c r="C572" s="104">
        <f t="shared" si="8"/>
        <v>0</v>
      </c>
      <c r="D572" s="109">
        <f>SUMIF(一般公共预算财政拨款基本支出明细表!A$8:A$41,一般公共预算财政拨款支出!A572,一般公共预算财政拨款基本支出明细表!C$8:CL$41)</f>
        <v>0</v>
      </c>
      <c r="E572" s="109">
        <f>SUMIF(一般公共预算财政拨款项目支出明细表!A$8:A$41,一般公共预算财政拨款支出!A572,一般公共预算财政拨款项目支出明细表!C$8:CL$41)</f>
        <v>0</v>
      </c>
    </row>
    <row r="573" spans="1:5">
      <c r="A573" s="77" t="s">
        <v>1027</v>
      </c>
      <c r="B573" s="78" t="s">
        <v>1028</v>
      </c>
      <c r="C573" s="104">
        <f t="shared" si="8"/>
        <v>0</v>
      </c>
      <c r="D573" s="109">
        <f>SUMIF(一般公共预算财政拨款基本支出明细表!A$8:A$41,一般公共预算财政拨款支出!A573,一般公共预算财政拨款基本支出明细表!C$8:CL$41)</f>
        <v>0</v>
      </c>
      <c r="E573" s="109">
        <f>SUMIF(一般公共预算财政拨款项目支出明细表!A$8:A$41,一般公共预算财政拨款支出!A573,一般公共预算财政拨款项目支出明细表!C$8:CL$41)</f>
        <v>0</v>
      </c>
    </row>
    <row r="574" spans="1:5">
      <c r="A574" s="77" t="s">
        <v>1029</v>
      </c>
      <c r="B574" s="78" t="s">
        <v>193</v>
      </c>
      <c r="C574" s="104">
        <f t="shared" si="8"/>
        <v>0</v>
      </c>
      <c r="D574" s="109">
        <f>SUMIF(一般公共预算财政拨款基本支出明细表!A$8:A$41,一般公共预算财政拨款支出!A574,一般公共预算财政拨款基本支出明细表!C$8:CL$41)</f>
        <v>0</v>
      </c>
      <c r="E574" s="109">
        <f>SUMIF(一般公共预算财政拨款项目支出明细表!A$8:A$41,一般公共预算财政拨款支出!A574,一般公共预算财政拨款项目支出明细表!C$8:CL$41)</f>
        <v>0</v>
      </c>
    </row>
    <row r="575" spans="1:5">
      <c r="A575" s="77" t="s">
        <v>1030</v>
      </c>
      <c r="B575" s="78" t="s">
        <v>1031</v>
      </c>
      <c r="C575" s="104">
        <f t="shared" si="8"/>
        <v>0</v>
      </c>
      <c r="D575" s="109">
        <f>SUMIF(一般公共预算财政拨款基本支出明细表!A$8:A$41,一般公共预算财政拨款支出!A575,一般公共预算财政拨款基本支出明细表!C$8:CL$41)</f>
        <v>0</v>
      </c>
      <c r="E575" s="109">
        <f>SUMIF(一般公共预算财政拨款项目支出明细表!A$8:A$41,一般公共预算财政拨款支出!A575,一般公共预算财政拨款项目支出明细表!C$8:CL$41)</f>
        <v>0</v>
      </c>
    </row>
    <row r="576" spans="1:5">
      <c r="A576" s="77" t="s">
        <v>1032</v>
      </c>
      <c r="B576" s="78" t="s">
        <v>1033</v>
      </c>
      <c r="C576" s="104">
        <f t="shared" si="8"/>
        <v>0</v>
      </c>
      <c r="D576" s="109">
        <f>SUMIF(一般公共预算财政拨款基本支出明细表!A$8:A$41,一般公共预算财政拨款支出!A576,一般公共预算财政拨款基本支出明细表!C$8:CL$41)</f>
        <v>0</v>
      </c>
      <c r="E576" s="109">
        <f>SUMIF(一般公共预算财政拨款项目支出明细表!A$8:A$41,一般公共预算财政拨款支出!A576,一般公共预算财政拨款项目支出明细表!C$8:CL$41)</f>
        <v>0</v>
      </c>
    </row>
    <row r="577" spans="1:5">
      <c r="A577" s="77" t="s">
        <v>1034</v>
      </c>
      <c r="B577" s="78" t="s">
        <v>1035</v>
      </c>
      <c r="C577" s="104">
        <f t="shared" si="8"/>
        <v>0</v>
      </c>
      <c r="D577" s="109">
        <f>SUMIF(一般公共预算财政拨款基本支出明细表!A$8:A$41,一般公共预算财政拨款支出!A577,一般公共预算财政拨款基本支出明细表!C$8:CL$41)</f>
        <v>0</v>
      </c>
      <c r="E577" s="109">
        <f>SUMIF(一般公共预算财政拨款项目支出明细表!A$8:A$41,一般公共预算财政拨款支出!A577,一般公共预算财政拨款项目支出明细表!C$8:CL$41)</f>
        <v>0</v>
      </c>
    </row>
    <row r="578" spans="1:5">
      <c r="A578" s="77" t="s">
        <v>1036</v>
      </c>
      <c r="B578" s="78" t="s">
        <v>1037</v>
      </c>
      <c r="C578" s="104">
        <f t="shared" si="8"/>
        <v>0</v>
      </c>
      <c r="D578" s="109">
        <f>SUMIF(一般公共预算财政拨款基本支出明细表!A$8:A$41,一般公共预算财政拨款支出!A578,一般公共预算财政拨款基本支出明细表!C$8:CL$41)</f>
        <v>0</v>
      </c>
      <c r="E578" s="109">
        <f>SUMIF(一般公共预算财政拨款项目支出明细表!A$8:A$41,一般公共预算财政拨款支出!A578,一般公共预算财政拨款项目支出明细表!C$8:CL$41)</f>
        <v>0</v>
      </c>
    </row>
    <row r="579" spans="1:5">
      <c r="A579" s="77" t="s">
        <v>1038</v>
      </c>
      <c r="B579" s="78" t="s">
        <v>1039</v>
      </c>
      <c r="C579" s="104">
        <f t="shared" si="8"/>
        <v>0</v>
      </c>
      <c r="D579" s="109">
        <f>SUMIF(一般公共预算财政拨款基本支出明细表!A$8:A$41,一般公共预算财政拨款支出!A579,一般公共预算财政拨款基本支出明细表!C$8:CL$41)</f>
        <v>0</v>
      </c>
      <c r="E579" s="109">
        <f>SUMIF(一般公共预算财政拨款项目支出明细表!A$8:A$41,一般公共预算财政拨款支出!A579,一般公共预算财政拨款项目支出明细表!C$8:CL$41)</f>
        <v>0</v>
      </c>
    </row>
    <row r="580" spans="1:5" s="99" customFormat="1">
      <c r="A580" s="73" t="s">
        <v>1040</v>
      </c>
      <c r="B580" s="74" t="s">
        <v>1041</v>
      </c>
      <c r="C580" s="104">
        <f t="shared" si="8"/>
        <v>0</v>
      </c>
      <c r="D580" s="108">
        <f>SUM(D581:D587)</f>
        <v>0</v>
      </c>
      <c r="E580" s="108">
        <f>SUM(E581:E587)</f>
        <v>0</v>
      </c>
    </row>
    <row r="581" spans="1:5">
      <c r="A581" s="77" t="s">
        <v>1042</v>
      </c>
      <c r="B581" s="78" t="s">
        <v>92</v>
      </c>
      <c r="C581" s="104">
        <f t="shared" si="8"/>
        <v>0</v>
      </c>
      <c r="D581" s="109">
        <f>SUMIF(一般公共预算财政拨款基本支出明细表!A$8:A$41,一般公共预算财政拨款支出!A581,一般公共预算财政拨款基本支出明细表!C$8:CL$41)</f>
        <v>0</v>
      </c>
      <c r="E581" s="109">
        <f>SUMIF(一般公共预算财政拨款项目支出明细表!A$8:A$41,一般公共预算财政拨款支出!A581,一般公共预算财政拨款项目支出明细表!C$8:CL$41)</f>
        <v>0</v>
      </c>
    </row>
    <row r="582" spans="1:5">
      <c r="A582" s="77" t="s">
        <v>1043</v>
      </c>
      <c r="B582" s="78" t="s">
        <v>94</v>
      </c>
      <c r="C582" s="104">
        <f t="shared" ref="C582:C645" si="9">D582+E582</f>
        <v>0</v>
      </c>
      <c r="D582" s="109">
        <f>SUMIF(一般公共预算财政拨款基本支出明细表!A$8:A$41,一般公共预算财政拨款支出!A582,一般公共预算财政拨款基本支出明细表!C$8:CL$41)</f>
        <v>0</v>
      </c>
      <c r="E582" s="109">
        <f>SUMIF(一般公共预算财政拨款项目支出明细表!A$8:A$41,一般公共预算财政拨款支出!A582,一般公共预算财政拨款项目支出明细表!C$8:CL$41)</f>
        <v>0</v>
      </c>
    </row>
    <row r="583" spans="1:5">
      <c r="A583" s="77" t="s">
        <v>1044</v>
      </c>
      <c r="B583" s="78" t="s">
        <v>96</v>
      </c>
      <c r="C583" s="104">
        <f t="shared" si="9"/>
        <v>0</v>
      </c>
      <c r="D583" s="109">
        <f>SUMIF(一般公共预算财政拨款基本支出明细表!A$8:A$41,一般公共预算财政拨款支出!A583,一般公共预算财政拨款基本支出明细表!C$8:CL$41)</f>
        <v>0</v>
      </c>
      <c r="E583" s="109">
        <f>SUMIF(一般公共预算财政拨款项目支出明细表!A$8:A$41,一般公共预算财政拨款支出!A583,一般公共预算财政拨款项目支出明细表!C$8:CL$41)</f>
        <v>0</v>
      </c>
    </row>
    <row r="584" spans="1:5">
      <c r="A584" s="77" t="s">
        <v>1045</v>
      </c>
      <c r="B584" s="78" t="s">
        <v>1046</v>
      </c>
      <c r="C584" s="104">
        <f t="shared" si="9"/>
        <v>0</v>
      </c>
      <c r="D584" s="109">
        <f>SUMIF(一般公共预算财政拨款基本支出明细表!A$8:A$41,一般公共预算财政拨款支出!A584,一般公共预算财政拨款基本支出明细表!C$8:CL$41)</f>
        <v>0</v>
      </c>
      <c r="E584" s="109">
        <f>SUMIF(一般公共预算财政拨款项目支出明细表!A$8:A$41,一般公共预算财政拨款支出!A584,一般公共预算财政拨款项目支出明细表!C$8:CL$41)</f>
        <v>0</v>
      </c>
    </row>
    <row r="585" spans="1:5">
      <c r="A585" s="77" t="s">
        <v>1047</v>
      </c>
      <c r="B585" s="78" t="s">
        <v>1048</v>
      </c>
      <c r="C585" s="104">
        <f t="shared" si="9"/>
        <v>0</v>
      </c>
      <c r="D585" s="109">
        <f>SUMIF(一般公共预算财政拨款基本支出明细表!A$8:A$41,一般公共预算财政拨款支出!A585,一般公共预算财政拨款基本支出明细表!C$8:CL$41)</f>
        <v>0</v>
      </c>
      <c r="E585" s="109">
        <f>SUMIF(一般公共预算财政拨款项目支出明细表!A$8:A$41,一般公共预算财政拨款支出!A585,一般公共预算财政拨款项目支出明细表!C$8:CL$41)</f>
        <v>0</v>
      </c>
    </row>
    <row r="586" spans="1:5">
      <c r="A586" s="77" t="s">
        <v>1049</v>
      </c>
      <c r="B586" s="78" t="s">
        <v>1050</v>
      </c>
      <c r="C586" s="104">
        <f t="shared" si="9"/>
        <v>0</v>
      </c>
      <c r="D586" s="109">
        <f>SUMIF(一般公共预算财政拨款基本支出明细表!A$8:A$41,一般公共预算财政拨款支出!A586,一般公共预算财政拨款基本支出明细表!C$8:CL$41)</f>
        <v>0</v>
      </c>
      <c r="E586" s="109">
        <f>SUMIF(一般公共预算财政拨款项目支出明细表!A$8:A$41,一般公共预算财政拨款支出!A586,一般公共预算财政拨款项目支出明细表!C$8:CL$41)</f>
        <v>0</v>
      </c>
    </row>
    <row r="587" spans="1:5">
      <c r="A587" s="77" t="s">
        <v>1051</v>
      </c>
      <c r="B587" s="78" t="s">
        <v>1052</v>
      </c>
      <c r="C587" s="104">
        <f t="shared" si="9"/>
        <v>0</v>
      </c>
      <c r="D587" s="109">
        <f>SUMIF(一般公共预算财政拨款基本支出明细表!A$8:A$41,一般公共预算财政拨款支出!A587,一般公共预算财政拨款基本支出明细表!C$8:CL$41)</f>
        <v>0</v>
      </c>
      <c r="E587" s="109">
        <f>SUMIF(一般公共预算财政拨款项目支出明细表!A$8:A$41,一般公共预算财政拨款支出!A587,一般公共预算财政拨款项目支出明细表!C$8:CL$41)</f>
        <v>0</v>
      </c>
    </row>
    <row r="588" spans="1:5" s="99" customFormat="1">
      <c r="A588" s="73" t="s">
        <v>1053</v>
      </c>
      <c r="B588" s="74" t="s">
        <v>1054</v>
      </c>
      <c r="C588" s="104">
        <f t="shared" si="9"/>
        <v>0</v>
      </c>
      <c r="D588" s="108">
        <f>D589</f>
        <v>0</v>
      </c>
      <c r="E588" s="108">
        <f>E589</f>
        <v>0</v>
      </c>
    </row>
    <row r="589" spans="1:5">
      <c r="A589" s="77" t="s">
        <v>1055</v>
      </c>
      <c r="B589" s="78" t="s">
        <v>1056</v>
      </c>
      <c r="C589" s="104">
        <f t="shared" si="9"/>
        <v>0</v>
      </c>
      <c r="D589" s="109">
        <f>SUMIF(一般公共预算财政拨款基本支出明细表!A$8:A$41,一般公共预算财政拨款支出!A589,一般公共预算财政拨款基本支出明细表!C$8:CL$41)</f>
        <v>0</v>
      </c>
      <c r="E589" s="109">
        <f>SUMIF(一般公共预算财政拨款项目支出明细表!A$8:A$41,一般公共预算财政拨款支出!A589,一般公共预算财政拨款项目支出明细表!C$8:CL$41)</f>
        <v>0</v>
      </c>
    </row>
    <row r="590" spans="1:5" s="99" customFormat="1">
      <c r="A590" s="73" t="s">
        <v>1057</v>
      </c>
      <c r="B590" s="74" t="s">
        <v>1058</v>
      </c>
      <c r="C590" s="104">
        <f t="shared" si="9"/>
        <v>54.766455999999991</v>
      </c>
      <c r="D590" s="108">
        <f>SUM(D591:D597)</f>
        <v>54.766455999999991</v>
      </c>
      <c r="E590" s="108">
        <f>SUM(E591:E597)</f>
        <v>0</v>
      </c>
    </row>
    <row r="591" spans="1:5">
      <c r="A591" s="77" t="s">
        <v>1059</v>
      </c>
      <c r="B591" s="78" t="s">
        <v>1060</v>
      </c>
      <c r="C591" s="104">
        <f t="shared" si="9"/>
        <v>1.4730000000000001</v>
      </c>
      <c r="D591" s="109">
        <f>SUMIF(一般公共预算财政拨款基本支出明细表!A$8:A$41,一般公共预算财政拨款支出!A591,一般公共预算财政拨款基本支出明细表!C$8:CL$41)</f>
        <v>1.4730000000000001</v>
      </c>
      <c r="E591" s="109">
        <f>SUMIF(一般公共预算财政拨款项目支出明细表!A$8:A$41,一般公共预算财政拨款支出!A591,一般公共预算财政拨款项目支出明细表!C$8:CL$41)</f>
        <v>0</v>
      </c>
    </row>
    <row r="592" spans="1:5">
      <c r="A592" s="77" t="s">
        <v>1061</v>
      </c>
      <c r="B592" s="78" t="s">
        <v>1062</v>
      </c>
      <c r="C592" s="104">
        <f t="shared" si="9"/>
        <v>0</v>
      </c>
      <c r="D592" s="109">
        <f>SUMIF(一般公共预算财政拨款基本支出明细表!A$8:A$41,一般公共预算财政拨款支出!A592,一般公共预算财政拨款基本支出明细表!C$8:CL$41)</f>
        <v>0</v>
      </c>
      <c r="E592" s="109">
        <f>SUMIF(一般公共预算财政拨款项目支出明细表!A$8:A$41,一般公共预算财政拨款支出!A592,一般公共预算财政拨款项目支出明细表!C$8:CL$41)</f>
        <v>0</v>
      </c>
    </row>
    <row r="593" spans="1:5">
      <c r="A593" s="77" t="s">
        <v>1063</v>
      </c>
      <c r="B593" s="78" t="s">
        <v>1064</v>
      </c>
      <c r="C593" s="104">
        <f t="shared" si="9"/>
        <v>0</v>
      </c>
      <c r="D593" s="109">
        <f>SUMIF(一般公共预算财政拨款基本支出明细表!A$8:A$41,一般公共预算财政拨款支出!A593,一般公共预算财政拨款基本支出明细表!C$8:CL$41)</f>
        <v>0</v>
      </c>
      <c r="E593" s="109">
        <f>SUMIF(一般公共预算财政拨款项目支出明细表!A$8:A$41,一般公共预算财政拨款支出!A593,一般公共预算财政拨款项目支出明细表!C$8:CL$41)</f>
        <v>0</v>
      </c>
    </row>
    <row r="594" spans="1:5">
      <c r="A594" s="77" t="s">
        <v>1065</v>
      </c>
      <c r="B594" s="78" t="s">
        <v>1066</v>
      </c>
      <c r="C594" s="104">
        <f t="shared" si="9"/>
        <v>53.293455999999992</v>
      </c>
      <c r="D594" s="109">
        <f>SUMIF(一般公共预算财政拨款基本支出明细表!A$8:A$41,一般公共预算财政拨款支出!A594,一般公共预算财政拨款基本支出明细表!C$8:CL$41)</f>
        <v>53.293455999999992</v>
      </c>
      <c r="E594" s="109">
        <f>SUMIF(一般公共预算财政拨款项目支出明细表!A$8:A$41,一般公共预算财政拨款支出!A594,一般公共预算财政拨款项目支出明细表!C$8:CL$41)</f>
        <v>0</v>
      </c>
    </row>
    <row r="595" spans="1:5">
      <c r="A595" s="77" t="s">
        <v>1067</v>
      </c>
      <c r="B595" s="78" t="s">
        <v>1068</v>
      </c>
      <c r="C595" s="104">
        <f t="shared" si="9"/>
        <v>0</v>
      </c>
      <c r="D595" s="109">
        <f>SUMIF(一般公共预算财政拨款基本支出明细表!A$8:A$41,一般公共预算财政拨款支出!A595,一般公共预算财政拨款基本支出明细表!C$8:CL$41)</f>
        <v>0</v>
      </c>
      <c r="E595" s="109">
        <f>SUMIF(一般公共预算财政拨款项目支出明细表!A$8:A$41,一般公共预算财政拨款支出!A595,一般公共预算财政拨款项目支出明细表!C$8:CL$41)</f>
        <v>0</v>
      </c>
    </row>
    <row r="596" spans="1:5">
      <c r="A596" s="77" t="s">
        <v>1069</v>
      </c>
      <c r="B596" s="78" t="s">
        <v>1070</v>
      </c>
      <c r="C596" s="104">
        <f t="shared" si="9"/>
        <v>0</v>
      </c>
      <c r="D596" s="109">
        <f>SUMIF(一般公共预算财政拨款基本支出明细表!A$8:A$41,一般公共预算财政拨款支出!A596,一般公共预算财政拨款基本支出明细表!C$8:CL$41)</f>
        <v>0</v>
      </c>
      <c r="E596" s="109">
        <f>SUMIF(一般公共预算财政拨款项目支出明细表!A$8:A$41,一般公共预算财政拨款支出!A596,一般公共预算财政拨款项目支出明细表!C$8:CL$41)</f>
        <v>0</v>
      </c>
    </row>
    <row r="597" spans="1:5">
      <c r="A597" s="77" t="s">
        <v>1071</v>
      </c>
      <c r="B597" s="78" t="s">
        <v>1072</v>
      </c>
      <c r="C597" s="104">
        <f t="shared" si="9"/>
        <v>0</v>
      </c>
      <c r="D597" s="109">
        <f>SUMIF(一般公共预算财政拨款基本支出明细表!A$8:A$41,一般公共预算财政拨款支出!A597,一般公共预算财政拨款基本支出明细表!C$8:CL$41)</f>
        <v>0</v>
      </c>
      <c r="E597" s="109">
        <f>SUMIF(一般公共预算财政拨款项目支出明细表!A$8:A$41,一般公共预算财政拨款支出!A597,一般公共预算财政拨款项目支出明细表!C$8:CL$41)</f>
        <v>0</v>
      </c>
    </row>
    <row r="598" spans="1:5" s="99" customFormat="1">
      <c r="A598" s="73" t="s">
        <v>1073</v>
      </c>
      <c r="B598" s="74" t="s">
        <v>1074</v>
      </c>
      <c r="C598" s="104">
        <f t="shared" si="9"/>
        <v>0</v>
      </c>
      <c r="D598" s="108">
        <f>SUM(D599:D601)</f>
        <v>0</v>
      </c>
      <c r="E598" s="108">
        <f>SUM(E599:E601)</f>
        <v>0</v>
      </c>
    </row>
    <row r="599" spans="1:5">
      <c r="A599" s="77" t="s">
        <v>1075</v>
      </c>
      <c r="B599" s="78" t="s">
        <v>1076</v>
      </c>
      <c r="C599" s="104">
        <f t="shared" si="9"/>
        <v>0</v>
      </c>
      <c r="D599" s="109">
        <f>SUMIF(一般公共预算财政拨款基本支出明细表!A$8:A$41,一般公共预算财政拨款支出!A599,一般公共预算财政拨款基本支出明细表!C$8:CL$41)</f>
        <v>0</v>
      </c>
      <c r="E599" s="109">
        <f>SUMIF(一般公共预算财政拨款项目支出明细表!A$8:A$41,一般公共预算财政拨款支出!A599,一般公共预算财政拨款项目支出明细表!C$8:CL$41)</f>
        <v>0</v>
      </c>
    </row>
    <row r="600" spans="1:5">
      <c r="A600" s="77" t="s">
        <v>1077</v>
      </c>
      <c r="B600" s="78" t="s">
        <v>1078</v>
      </c>
      <c r="C600" s="104">
        <f t="shared" si="9"/>
        <v>0</v>
      </c>
      <c r="D600" s="109">
        <f>SUMIF(一般公共预算财政拨款基本支出明细表!A$8:A$41,一般公共预算财政拨款支出!A600,一般公共预算财政拨款基本支出明细表!C$8:CL$41)</f>
        <v>0</v>
      </c>
      <c r="E600" s="109">
        <f>SUMIF(一般公共预算财政拨款项目支出明细表!A$8:A$41,一般公共预算财政拨款支出!A600,一般公共预算财政拨款项目支出明细表!C$8:CL$41)</f>
        <v>0</v>
      </c>
    </row>
    <row r="601" spans="1:5">
      <c r="A601" s="77" t="s">
        <v>1079</v>
      </c>
      <c r="B601" s="78" t="s">
        <v>1080</v>
      </c>
      <c r="C601" s="104">
        <f t="shared" si="9"/>
        <v>0</v>
      </c>
      <c r="D601" s="109">
        <f>SUMIF(一般公共预算财政拨款基本支出明细表!A$8:A$41,一般公共预算财政拨款支出!A601,一般公共预算财政拨款基本支出明细表!C$8:CL$41)</f>
        <v>0</v>
      </c>
      <c r="E601" s="109">
        <f>SUMIF(一般公共预算财政拨款项目支出明细表!A$8:A$41,一般公共预算财政拨款支出!A601,一般公共预算财政拨款项目支出明细表!C$8:CL$41)</f>
        <v>0</v>
      </c>
    </row>
    <row r="602" spans="1:5" s="99" customFormat="1">
      <c r="A602" s="73" t="s">
        <v>1081</v>
      </c>
      <c r="B602" s="74" t="s">
        <v>1082</v>
      </c>
      <c r="C602" s="104">
        <f t="shared" si="9"/>
        <v>0</v>
      </c>
      <c r="D602" s="108">
        <f>SUM(D603:D611)</f>
        <v>0</v>
      </c>
      <c r="E602" s="108">
        <f>SUM(E603:E611)</f>
        <v>0</v>
      </c>
    </row>
    <row r="603" spans="1:5">
      <c r="A603" s="77" t="s">
        <v>1083</v>
      </c>
      <c r="B603" s="78" t="s">
        <v>1084</v>
      </c>
      <c r="C603" s="104">
        <f t="shared" si="9"/>
        <v>0</v>
      </c>
      <c r="D603" s="109">
        <f>SUMIF(一般公共预算财政拨款基本支出明细表!A$8:A$41,一般公共预算财政拨款支出!A603,一般公共预算财政拨款基本支出明细表!C$8:CL$41)</f>
        <v>0</v>
      </c>
      <c r="E603" s="109">
        <f>SUMIF(一般公共预算财政拨款项目支出明细表!A$8:A$41,一般公共预算财政拨款支出!A603,一般公共预算财政拨款项目支出明细表!C$8:CL$41)</f>
        <v>0</v>
      </c>
    </row>
    <row r="604" spans="1:5">
      <c r="A604" s="77" t="s">
        <v>1085</v>
      </c>
      <c r="B604" s="78" t="s">
        <v>1086</v>
      </c>
      <c r="C604" s="104">
        <f t="shared" si="9"/>
        <v>0</v>
      </c>
      <c r="D604" s="109">
        <f>SUMIF(一般公共预算财政拨款基本支出明细表!A$8:A$41,一般公共预算财政拨款支出!A604,一般公共预算财政拨款基本支出明细表!C$8:CL$41)</f>
        <v>0</v>
      </c>
      <c r="E604" s="109">
        <f>SUMIF(一般公共预算财政拨款项目支出明细表!A$8:A$41,一般公共预算财政拨款支出!A604,一般公共预算财政拨款项目支出明细表!C$8:CL$41)</f>
        <v>0</v>
      </c>
    </row>
    <row r="605" spans="1:5">
      <c r="A605" s="77" t="s">
        <v>1087</v>
      </c>
      <c r="B605" s="78" t="s">
        <v>1088</v>
      </c>
      <c r="C605" s="104">
        <f t="shared" si="9"/>
        <v>0</v>
      </c>
      <c r="D605" s="109">
        <f>SUMIF(一般公共预算财政拨款基本支出明细表!A$8:A$41,一般公共预算财政拨款支出!A605,一般公共预算财政拨款基本支出明细表!C$8:CL$41)</f>
        <v>0</v>
      </c>
      <c r="E605" s="109">
        <f>SUMIF(一般公共预算财政拨款项目支出明细表!A$8:A$41,一般公共预算财政拨款支出!A605,一般公共预算财政拨款项目支出明细表!C$8:CL$41)</f>
        <v>0</v>
      </c>
    </row>
    <row r="606" spans="1:5">
      <c r="A606" s="77" t="s">
        <v>1089</v>
      </c>
      <c r="B606" s="78" t="s">
        <v>1090</v>
      </c>
      <c r="C606" s="104">
        <f t="shared" si="9"/>
        <v>0</v>
      </c>
      <c r="D606" s="109">
        <f>SUMIF(一般公共预算财政拨款基本支出明细表!A$8:A$41,一般公共预算财政拨款支出!A606,一般公共预算财政拨款基本支出明细表!C$8:CL$41)</f>
        <v>0</v>
      </c>
      <c r="E606" s="109">
        <f>SUMIF(一般公共预算财政拨款项目支出明细表!A$8:A$41,一般公共预算财政拨款支出!A606,一般公共预算财政拨款项目支出明细表!C$8:CL$41)</f>
        <v>0</v>
      </c>
    </row>
    <row r="607" spans="1:5">
      <c r="A607" s="77" t="s">
        <v>1091</v>
      </c>
      <c r="B607" s="78" t="s">
        <v>1092</v>
      </c>
      <c r="C607" s="104">
        <f t="shared" si="9"/>
        <v>0</v>
      </c>
      <c r="D607" s="109">
        <f>SUMIF(一般公共预算财政拨款基本支出明细表!A$8:A$41,一般公共预算财政拨款支出!A607,一般公共预算财政拨款基本支出明细表!C$8:CL$41)</f>
        <v>0</v>
      </c>
      <c r="E607" s="109">
        <f>SUMIF(一般公共预算财政拨款项目支出明细表!A$8:A$41,一般公共预算财政拨款支出!A607,一般公共预算财政拨款项目支出明细表!C$8:CL$41)</f>
        <v>0</v>
      </c>
    </row>
    <row r="608" spans="1:5">
      <c r="A608" s="77" t="s">
        <v>1093</v>
      </c>
      <c r="B608" s="78" t="s">
        <v>1094</v>
      </c>
      <c r="C608" s="104">
        <f t="shared" si="9"/>
        <v>0</v>
      </c>
      <c r="D608" s="109">
        <f>SUMIF(一般公共预算财政拨款基本支出明细表!A$8:A$41,一般公共预算财政拨款支出!A608,一般公共预算财政拨款基本支出明细表!C$8:CL$41)</f>
        <v>0</v>
      </c>
      <c r="E608" s="109">
        <f>SUMIF(一般公共预算财政拨款项目支出明细表!A$8:A$41,一般公共预算财政拨款支出!A608,一般公共预算财政拨款项目支出明细表!C$8:CL$41)</f>
        <v>0</v>
      </c>
    </row>
    <row r="609" spans="1:5">
      <c r="A609" s="77" t="s">
        <v>1095</v>
      </c>
      <c r="B609" s="78" t="s">
        <v>1096</v>
      </c>
      <c r="C609" s="104">
        <f t="shared" si="9"/>
        <v>0</v>
      </c>
      <c r="D609" s="109">
        <f>SUMIF(一般公共预算财政拨款基本支出明细表!A$8:A$41,一般公共预算财政拨款支出!A609,一般公共预算财政拨款基本支出明细表!C$8:CL$41)</f>
        <v>0</v>
      </c>
      <c r="E609" s="109">
        <f>SUMIF(一般公共预算财政拨款项目支出明细表!A$8:A$41,一般公共预算财政拨款支出!A609,一般公共预算财政拨款项目支出明细表!C$8:CL$41)</f>
        <v>0</v>
      </c>
    </row>
    <row r="610" spans="1:5">
      <c r="A610" s="77" t="s">
        <v>1097</v>
      </c>
      <c r="B610" s="78" t="s">
        <v>1098</v>
      </c>
      <c r="C610" s="104">
        <f t="shared" si="9"/>
        <v>0</v>
      </c>
      <c r="D610" s="109">
        <f>SUMIF(一般公共预算财政拨款基本支出明细表!A$8:A$41,一般公共预算财政拨款支出!A610,一般公共预算财政拨款基本支出明细表!C$8:CL$41)</f>
        <v>0</v>
      </c>
      <c r="E610" s="109">
        <f>SUMIF(一般公共预算财政拨款项目支出明细表!A$8:A$41,一般公共预算财政拨款支出!A610,一般公共预算财政拨款项目支出明细表!C$8:CL$41)</f>
        <v>0</v>
      </c>
    </row>
    <row r="611" spans="1:5">
      <c r="A611" s="77" t="s">
        <v>1099</v>
      </c>
      <c r="B611" s="78" t="s">
        <v>1100</v>
      </c>
      <c r="C611" s="104">
        <f t="shared" si="9"/>
        <v>0</v>
      </c>
      <c r="D611" s="109">
        <f>SUMIF(一般公共预算财政拨款基本支出明细表!A$8:A$41,一般公共预算财政拨款支出!A611,一般公共预算财政拨款基本支出明细表!C$8:CL$41)</f>
        <v>0</v>
      </c>
      <c r="E611" s="109">
        <f>SUMIF(一般公共预算财政拨款项目支出明细表!A$8:A$41,一般公共预算财政拨款支出!A611,一般公共预算财政拨款项目支出明细表!C$8:CL$41)</f>
        <v>0</v>
      </c>
    </row>
    <row r="612" spans="1:5" s="99" customFormat="1">
      <c r="A612" s="73" t="s">
        <v>1101</v>
      </c>
      <c r="B612" s="74" t="s">
        <v>1102</v>
      </c>
      <c r="C612" s="104">
        <f t="shared" si="9"/>
        <v>0</v>
      </c>
      <c r="D612" s="108">
        <f>SUM(D613:D619)</f>
        <v>0</v>
      </c>
      <c r="E612" s="108">
        <f>SUM(E613:E619)</f>
        <v>0</v>
      </c>
    </row>
    <row r="613" spans="1:5">
      <c r="A613" s="77" t="s">
        <v>1103</v>
      </c>
      <c r="B613" s="78" t="s">
        <v>1104</v>
      </c>
      <c r="C613" s="104">
        <f t="shared" si="9"/>
        <v>0</v>
      </c>
      <c r="D613" s="109">
        <f>SUMIF(一般公共预算财政拨款基本支出明细表!A$8:A$41,一般公共预算财政拨款支出!A613,一般公共预算财政拨款基本支出明细表!C$8:CL$41)</f>
        <v>0</v>
      </c>
      <c r="E613" s="109">
        <f>SUMIF(一般公共预算财政拨款项目支出明细表!A$8:A$41,一般公共预算财政拨款支出!A613,一般公共预算财政拨款项目支出明细表!C$8:CL$41)</f>
        <v>0</v>
      </c>
    </row>
    <row r="614" spans="1:5">
      <c r="A614" s="77" t="s">
        <v>1105</v>
      </c>
      <c r="B614" s="78" t="s">
        <v>1106</v>
      </c>
      <c r="C614" s="104">
        <f t="shared" si="9"/>
        <v>0</v>
      </c>
      <c r="D614" s="109">
        <f>SUMIF(一般公共预算财政拨款基本支出明细表!A$8:A$41,一般公共预算财政拨款支出!A614,一般公共预算财政拨款基本支出明细表!C$8:CL$41)</f>
        <v>0</v>
      </c>
      <c r="E614" s="109">
        <f>SUMIF(一般公共预算财政拨款项目支出明细表!A$8:A$41,一般公共预算财政拨款支出!A614,一般公共预算财政拨款项目支出明细表!C$8:CL$41)</f>
        <v>0</v>
      </c>
    </row>
    <row r="615" spans="1:5">
      <c r="A615" s="77" t="s">
        <v>1107</v>
      </c>
      <c r="B615" s="78" t="s">
        <v>1108</v>
      </c>
      <c r="C615" s="104">
        <f t="shared" si="9"/>
        <v>0</v>
      </c>
      <c r="D615" s="109">
        <f>SUMIF(一般公共预算财政拨款基本支出明细表!A$8:A$41,一般公共预算财政拨款支出!A615,一般公共预算财政拨款基本支出明细表!C$8:CL$41)</f>
        <v>0</v>
      </c>
      <c r="E615" s="109">
        <f>SUMIF(一般公共预算财政拨款项目支出明细表!A$8:A$41,一般公共预算财政拨款支出!A615,一般公共预算财政拨款项目支出明细表!C$8:CL$41)</f>
        <v>0</v>
      </c>
    </row>
    <row r="616" spans="1:5">
      <c r="A616" s="77" t="s">
        <v>1109</v>
      </c>
      <c r="B616" s="78" t="s">
        <v>1110</v>
      </c>
      <c r="C616" s="104">
        <f t="shared" si="9"/>
        <v>0</v>
      </c>
      <c r="D616" s="109">
        <f>SUMIF(一般公共预算财政拨款基本支出明细表!A$8:A$41,一般公共预算财政拨款支出!A616,一般公共预算财政拨款基本支出明细表!C$8:CL$41)</f>
        <v>0</v>
      </c>
      <c r="E616" s="109">
        <f>SUMIF(一般公共预算财政拨款项目支出明细表!A$8:A$41,一般公共预算财政拨款支出!A616,一般公共预算财政拨款项目支出明细表!C$8:CL$41)</f>
        <v>0</v>
      </c>
    </row>
    <row r="617" spans="1:5">
      <c r="A617" s="77" t="s">
        <v>1111</v>
      </c>
      <c r="B617" s="78" t="s">
        <v>1112</v>
      </c>
      <c r="C617" s="104">
        <f t="shared" si="9"/>
        <v>0</v>
      </c>
      <c r="D617" s="109">
        <f>SUMIF(一般公共预算财政拨款基本支出明细表!A$8:A$41,一般公共预算财政拨款支出!A617,一般公共预算财政拨款基本支出明细表!C$8:CL$41)</f>
        <v>0</v>
      </c>
      <c r="E617" s="109">
        <f>SUMIF(一般公共预算财政拨款项目支出明细表!A$8:A$41,一般公共预算财政拨款支出!A617,一般公共预算财政拨款项目支出明细表!C$8:CL$41)</f>
        <v>0</v>
      </c>
    </row>
    <row r="618" spans="1:5">
      <c r="A618" s="77" t="s">
        <v>1113</v>
      </c>
      <c r="B618" s="78" t="s">
        <v>1114</v>
      </c>
      <c r="C618" s="104">
        <f t="shared" si="9"/>
        <v>0</v>
      </c>
      <c r="D618" s="109">
        <f>SUMIF(一般公共预算财政拨款基本支出明细表!A$8:A$41,一般公共预算财政拨款支出!A618,一般公共预算财政拨款基本支出明细表!C$8:CL$41)</f>
        <v>0</v>
      </c>
      <c r="E618" s="109">
        <f>SUMIF(一般公共预算财政拨款项目支出明细表!A$8:A$41,一般公共预算财政拨款支出!A618,一般公共预算财政拨款项目支出明细表!C$8:CL$41)</f>
        <v>0</v>
      </c>
    </row>
    <row r="619" spans="1:5">
      <c r="A619" s="77" t="s">
        <v>1115</v>
      </c>
      <c r="B619" s="78" t="s">
        <v>1116</v>
      </c>
      <c r="C619" s="104">
        <f t="shared" si="9"/>
        <v>0</v>
      </c>
      <c r="D619" s="109">
        <f>SUMIF(一般公共预算财政拨款基本支出明细表!A$8:A$41,一般公共预算财政拨款支出!A619,一般公共预算财政拨款基本支出明细表!C$8:CL$41)</f>
        <v>0</v>
      </c>
      <c r="E619" s="109">
        <f>SUMIF(一般公共预算财政拨款项目支出明细表!A$8:A$41,一般公共预算财政拨款支出!A619,一般公共预算财政拨款项目支出明细表!C$8:CL$41)</f>
        <v>0</v>
      </c>
    </row>
    <row r="620" spans="1:5" s="99" customFormat="1">
      <c r="A620" s="73" t="s">
        <v>1117</v>
      </c>
      <c r="B620" s="74" t="s">
        <v>1118</v>
      </c>
      <c r="C620" s="104">
        <f t="shared" si="9"/>
        <v>0</v>
      </c>
      <c r="D620" s="108">
        <f>SUM(D621:D626)</f>
        <v>0</v>
      </c>
      <c r="E620" s="108">
        <f>SUM(E621:E626)</f>
        <v>0</v>
      </c>
    </row>
    <row r="621" spans="1:5">
      <c r="A621" s="77" t="s">
        <v>1119</v>
      </c>
      <c r="B621" s="78" t="s">
        <v>1120</v>
      </c>
      <c r="C621" s="104">
        <f t="shared" si="9"/>
        <v>0</v>
      </c>
      <c r="D621" s="109">
        <f>SUMIF(一般公共预算财政拨款基本支出明细表!A$8:A$41,一般公共预算财政拨款支出!A621,一般公共预算财政拨款基本支出明细表!C$8:CL$41)</f>
        <v>0</v>
      </c>
      <c r="E621" s="109">
        <f>SUMIF(一般公共预算财政拨款项目支出明细表!A$8:A$41,一般公共预算财政拨款支出!A621,一般公共预算财政拨款项目支出明细表!C$8:CL$41)</f>
        <v>0</v>
      </c>
    </row>
    <row r="622" spans="1:5">
      <c r="A622" s="77" t="s">
        <v>1121</v>
      </c>
      <c r="B622" s="78" t="s">
        <v>1122</v>
      </c>
      <c r="C622" s="104">
        <f t="shared" si="9"/>
        <v>0</v>
      </c>
      <c r="D622" s="109">
        <f>SUMIF(一般公共预算财政拨款基本支出明细表!A$8:A$41,一般公共预算财政拨款支出!A622,一般公共预算财政拨款基本支出明细表!C$8:CL$41)</f>
        <v>0</v>
      </c>
      <c r="E622" s="109">
        <f>SUMIF(一般公共预算财政拨款项目支出明细表!A$8:A$41,一般公共预算财政拨款支出!A622,一般公共预算财政拨款项目支出明细表!C$8:CL$41)</f>
        <v>0</v>
      </c>
    </row>
    <row r="623" spans="1:5">
      <c r="A623" s="77" t="s">
        <v>1123</v>
      </c>
      <c r="B623" s="78" t="s">
        <v>1124</v>
      </c>
      <c r="C623" s="104">
        <f t="shared" si="9"/>
        <v>0</v>
      </c>
      <c r="D623" s="109">
        <f>SUMIF(一般公共预算财政拨款基本支出明细表!A$8:A$41,一般公共预算财政拨款支出!A623,一般公共预算财政拨款基本支出明细表!C$8:CL$41)</f>
        <v>0</v>
      </c>
      <c r="E623" s="109">
        <f>SUMIF(一般公共预算财政拨款项目支出明细表!A$8:A$41,一般公共预算财政拨款支出!A623,一般公共预算财政拨款项目支出明细表!C$8:CL$41)</f>
        <v>0</v>
      </c>
    </row>
    <row r="624" spans="1:5">
      <c r="A624" s="77" t="s">
        <v>1125</v>
      </c>
      <c r="B624" s="78" t="s">
        <v>1126</v>
      </c>
      <c r="C624" s="104">
        <f t="shared" si="9"/>
        <v>0</v>
      </c>
      <c r="D624" s="109">
        <f>SUMIF(一般公共预算财政拨款基本支出明细表!A$8:A$41,一般公共预算财政拨款支出!A624,一般公共预算财政拨款基本支出明细表!C$8:CL$41)</f>
        <v>0</v>
      </c>
      <c r="E624" s="109">
        <f>SUMIF(一般公共预算财政拨款项目支出明细表!A$8:A$41,一般公共预算财政拨款支出!A624,一般公共预算财政拨款项目支出明细表!C$8:CL$41)</f>
        <v>0</v>
      </c>
    </row>
    <row r="625" spans="1:5">
      <c r="A625" s="77" t="s">
        <v>1127</v>
      </c>
      <c r="B625" s="78" t="s">
        <v>1128</v>
      </c>
      <c r="C625" s="104">
        <f t="shared" si="9"/>
        <v>0</v>
      </c>
      <c r="D625" s="109">
        <f>SUMIF(一般公共预算财政拨款基本支出明细表!A$8:A$41,一般公共预算财政拨款支出!A625,一般公共预算财政拨款基本支出明细表!C$8:CL$41)</f>
        <v>0</v>
      </c>
      <c r="E625" s="109">
        <f>SUMIF(一般公共预算财政拨款项目支出明细表!A$8:A$41,一般公共预算财政拨款支出!A625,一般公共预算财政拨款项目支出明细表!C$8:CL$41)</f>
        <v>0</v>
      </c>
    </row>
    <row r="626" spans="1:5">
      <c r="A626" s="77" t="s">
        <v>1129</v>
      </c>
      <c r="B626" s="78" t="s">
        <v>1130</v>
      </c>
      <c r="C626" s="104">
        <f t="shared" si="9"/>
        <v>0</v>
      </c>
      <c r="D626" s="109">
        <f>SUMIF(一般公共预算财政拨款基本支出明细表!A$8:A$41,一般公共预算财政拨款支出!A626,一般公共预算财政拨款基本支出明细表!C$8:CL$41)</f>
        <v>0</v>
      </c>
      <c r="E626" s="109">
        <f>SUMIF(一般公共预算财政拨款项目支出明细表!A$8:A$41,一般公共预算财政拨款支出!A626,一般公共预算财政拨款项目支出明细表!C$8:CL$41)</f>
        <v>0</v>
      </c>
    </row>
    <row r="627" spans="1:5" s="99" customFormat="1">
      <c r="A627" s="73" t="s">
        <v>1131</v>
      </c>
      <c r="B627" s="74" t="s">
        <v>1132</v>
      </c>
      <c r="C627" s="104">
        <f t="shared" si="9"/>
        <v>0</v>
      </c>
      <c r="D627" s="108">
        <f>SUM(D628:D634)</f>
        <v>0</v>
      </c>
      <c r="E627" s="108">
        <f>SUM(E628:E634)</f>
        <v>0</v>
      </c>
    </row>
    <row r="628" spans="1:5">
      <c r="A628" s="77" t="s">
        <v>1133</v>
      </c>
      <c r="B628" s="78" t="s">
        <v>1134</v>
      </c>
      <c r="C628" s="104">
        <f t="shared" si="9"/>
        <v>0</v>
      </c>
      <c r="D628" s="109">
        <f>SUMIF(一般公共预算财政拨款基本支出明细表!A$8:A$41,一般公共预算财政拨款支出!A628,一般公共预算财政拨款基本支出明细表!C$8:CL$41)</f>
        <v>0</v>
      </c>
      <c r="E628" s="109">
        <f>SUMIF(一般公共预算财政拨款项目支出明细表!A$8:A$41,一般公共预算财政拨款支出!A628,一般公共预算财政拨款项目支出明细表!C$8:CL$41)</f>
        <v>0</v>
      </c>
    </row>
    <row r="629" spans="1:5">
      <c r="A629" s="77" t="s">
        <v>1135</v>
      </c>
      <c r="B629" s="78" t="s">
        <v>1136</v>
      </c>
      <c r="C629" s="104">
        <f t="shared" si="9"/>
        <v>0</v>
      </c>
      <c r="D629" s="109">
        <f>SUMIF(一般公共预算财政拨款基本支出明细表!A$8:A$41,一般公共预算财政拨款支出!A629,一般公共预算财政拨款基本支出明细表!C$8:CL$41)</f>
        <v>0</v>
      </c>
      <c r="E629" s="109">
        <f>SUMIF(一般公共预算财政拨款项目支出明细表!A$8:A$41,一般公共预算财政拨款支出!A629,一般公共预算财政拨款项目支出明细表!C$8:CL$41)</f>
        <v>0</v>
      </c>
    </row>
    <row r="630" spans="1:5">
      <c r="A630" s="77" t="s">
        <v>1137</v>
      </c>
      <c r="B630" s="78" t="s">
        <v>1138</v>
      </c>
      <c r="C630" s="104">
        <f t="shared" si="9"/>
        <v>0</v>
      </c>
      <c r="D630" s="109">
        <f>SUMIF(一般公共预算财政拨款基本支出明细表!A$8:A$41,一般公共预算财政拨款支出!A630,一般公共预算财政拨款基本支出明细表!C$8:CL$41)</f>
        <v>0</v>
      </c>
      <c r="E630" s="109">
        <f>SUMIF(一般公共预算财政拨款项目支出明细表!A$8:A$41,一般公共预算财政拨款支出!A630,一般公共预算财政拨款项目支出明细表!C$8:CL$41)</f>
        <v>0</v>
      </c>
    </row>
    <row r="631" spans="1:5">
      <c r="A631" s="77" t="s">
        <v>1139</v>
      </c>
      <c r="B631" s="78" t="s">
        <v>1140</v>
      </c>
      <c r="C631" s="104">
        <f t="shared" si="9"/>
        <v>0</v>
      </c>
      <c r="D631" s="109">
        <f>SUMIF(一般公共预算财政拨款基本支出明细表!A$8:A$41,一般公共预算财政拨款支出!A631,一般公共预算财政拨款基本支出明细表!C$8:CL$41)</f>
        <v>0</v>
      </c>
      <c r="E631" s="109">
        <f>SUMIF(一般公共预算财政拨款项目支出明细表!A$8:A$41,一般公共预算财政拨款支出!A631,一般公共预算财政拨款项目支出明细表!C$8:CL$41)</f>
        <v>0</v>
      </c>
    </row>
    <row r="632" spans="1:5">
      <c r="A632" s="77" t="s">
        <v>1141</v>
      </c>
      <c r="B632" s="78" t="s">
        <v>1142</v>
      </c>
      <c r="C632" s="104">
        <f t="shared" si="9"/>
        <v>0</v>
      </c>
      <c r="D632" s="109">
        <f>SUMIF(一般公共预算财政拨款基本支出明细表!A$8:A$41,一般公共预算财政拨款支出!A632,一般公共预算财政拨款基本支出明细表!C$8:CL$41)</f>
        <v>0</v>
      </c>
      <c r="E632" s="109">
        <f>SUMIF(一般公共预算财政拨款项目支出明细表!A$8:A$41,一般公共预算财政拨款支出!A632,一般公共预算财政拨款项目支出明细表!C$8:CL$41)</f>
        <v>0</v>
      </c>
    </row>
    <row r="633" spans="1:5">
      <c r="A633" s="77" t="s">
        <v>1143</v>
      </c>
      <c r="B633" s="78" t="s">
        <v>1144</v>
      </c>
      <c r="C633" s="104">
        <f t="shared" si="9"/>
        <v>0</v>
      </c>
      <c r="D633" s="109">
        <f>SUMIF(一般公共预算财政拨款基本支出明细表!A$8:A$41,一般公共预算财政拨款支出!A633,一般公共预算财政拨款基本支出明细表!C$8:CL$41)</f>
        <v>0</v>
      </c>
      <c r="E633" s="109">
        <f>SUMIF(一般公共预算财政拨款项目支出明细表!A$8:A$41,一般公共预算财政拨款支出!A633,一般公共预算财政拨款项目支出明细表!C$8:CL$41)</f>
        <v>0</v>
      </c>
    </row>
    <row r="634" spans="1:5">
      <c r="A634" s="77" t="s">
        <v>1145</v>
      </c>
      <c r="B634" s="78" t="s">
        <v>1146</v>
      </c>
      <c r="C634" s="104">
        <f t="shared" si="9"/>
        <v>0</v>
      </c>
      <c r="D634" s="109">
        <f>SUMIF(一般公共预算财政拨款基本支出明细表!A$8:A$41,一般公共预算财政拨款支出!A634,一般公共预算财政拨款基本支出明细表!C$8:CL$41)</f>
        <v>0</v>
      </c>
      <c r="E634" s="109">
        <f>SUMIF(一般公共预算财政拨款项目支出明细表!A$8:A$41,一般公共预算财政拨款支出!A634,一般公共预算财政拨款项目支出明细表!C$8:CL$41)</f>
        <v>0</v>
      </c>
    </row>
    <row r="635" spans="1:5" s="99" customFormat="1">
      <c r="A635" s="73" t="s">
        <v>1147</v>
      </c>
      <c r="B635" s="74" t="s">
        <v>1148</v>
      </c>
      <c r="C635" s="104">
        <f t="shared" si="9"/>
        <v>0</v>
      </c>
      <c r="D635" s="108">
        <f>SUM(D636:D643)</f>
        <v>0</v>
      </c>
      <c r="E635" s="108">
        <f>SUM(E636:E643)</f>
        <v>0</v>
      </c>
    </row>
    <row r="636" spans="1:5">
      <c r="A636" s="77" t="s">
        <v>1149</v>
      </c>
      <c r="B636" s="78" t="s">
        <v>92</v>
      </c>
      <c r="C636" s="104">
        <f t="shared" si="9"/>
        <v>0</v>
      </c>
      <c r="D636" s="109">
        <f>SUMIF(一般公共预算财政拨款基本支出明细表!A$8:A$41,一般公共预算财政拨款支出!A636,一般公共预算财政拨款基本支出明细表!C$8:CL$41)</f>
        <v>0</v>
      </c>
      <c r="E636" s="109">
        <f>SUMIF(一般公共预算财政拨款项目支出明细表!A$8:A$41,一般公共预算财政拨款支出!A636,一般公共预算财政拨款项目支出明细表!C$8:CL$41)</f>
        <v>0</v>
      </c>
    </row>
    <row r="637" spans="1:5">
      <c r="A637" s="77" t="s">
        <v>1150</v>
      </c>
      <c r="B637" s="78" t="s">
        <v>94</v>
      </c>
      <c r="C637" s="104">
        <f t="shared" si="9"/>
        <v>0</v>
      </c>
      <c r="D637" s="109">
        <f>SUMIF(一般公共预算财政拨款基本支出明细表!A$8:A$41,一般公共预算财政拨款支出!A637,一般公共预算财政拨款基本支出明细表!C$8:CL$41)</f>
        <v>0</v>
      </c>
      <c r="E637" s="109">
        <f>SUMIF(一般公共预算财政拨款项目支出明细表!A$8:A$41,一般公共预算财政拨款支出!A637,一般公共预算财政拨款项目支出明细表!C$8:CL$41)</f>
        <v>0</v>
      </c>
    </row>
    <row r="638" spans="1:5">
      <c r="A638" s="77" t="s">
        <v>1151</v>
      </c>
      <c r="B638" s="78" t="s">
        <v>96</v>
      </c>
      <c r="C638" s="104">
        <f t="shared" si="9"/>
        <v>0</v>
      </c>
      <c r="D638" s="109">
        <f>SUMIF(一般公共预算财政拨款基本支出明细表!A$8:A$41,一般公共预算财政拨款支出!A638,一般公共预算财政拨款基本支出明细表!C$8:CL$41)</f>
        <v>0</v>
      </c>
      <c r="E638" s="109">
        <f>SUMIF(一般公共预算财政拨款项目支出明细表!A$8:A$41,一般公共预算财政拨款支出!A638,一般公共预算财政拨款项目支出明细表!C$8:CL$41)</f>
        <v>0</v>
      </c>
    </row>
    <row r="639" spans="1:5">
      <c r="A639" s="77" t="s">
        <v>1152</v>
      </c>
      <c r="B639" s="78" t="s">
        <v>1153</v>
      </c>
      <c r="C639" s="104">
        <f t="shared" si="9"/>
        <v>0</v>
      </c>
      <c r="D639" s="109">
        <f>SUMIF(一般公共预算财政拨款基本支出明细表!A$8:A$41,一般公共预算财政拨款支出!A639,一般公共预算财政拨款基本支出明细表!C$8:CL$41)</f>
        <v>0</v>
      </c>
      <c r="E639" s="109">
        <f>SUMIF(一般公共预算财政拨款项目支出明细表!A$8:A$41,一般公共预算财政拨款支出!A639,一般公共预算财政拨款项目支出明细表!C$8:CL$41)</f>
        <v>0</v>
      </c>
    </row>
    <row r="640" spans="1:5">
      <c r="A640" s="77" t="s">
        <v>1154</v>
      </c>
      <c r="B640" s="78" t="s">
        <v>1155</v>
      </c>
      <c r="C640" s="104">
        <f t="shared" si="9"/>
        <v>0</v>
      </c>
      <c r="D640" s="109">
        <f>SUMIF(一般公共预算财政拨款基本支出明细表!A$8:A$41,一般公共预算财政拨款支出!A640,一般公共预算财政拨款基本支出明细表!C$8:CL$41)</f>
        <v>0</v>
      </c>
      <c r="E640" s="109">
        <f>SUMIF(一般公共预算财政拨款项目支出明细表!A$8:A$41,一般公共预算财政拨款支出!A640,一般公共预算财政拨款项目支出明细表!C$8:CL$41)</f>
        <v>0</v>
      </c>
    </row>
    <row r="641" spans="1:5">
      <c r="A641" s="77" t="s">
        <v>1156</v>
      </c>
      <c r="B641" s="78" t="s">
        <v>1157</v>
      </c>
      <c r="C641" s="104">
        <f t="shared" si="9"/>
        <v>0</v>
      </c>
      <c r="D641" s="109">
        <f>SUMIF(一般公共预算财政拨款基本支出明细表!A$8:A$41,一般公共预算财政拨款支出!A641,一般公共预算财政拨款基本支出明细表!C$8:CL$41)</f>
        <v>0</v>
      </c>
      <c r="E641" s="109">
        <f>SUMIF(一般公共预算财政拨款项目支出明细表!A$8:A$41,一般公共预算财政拨款支出!A641,一般公共预算财政拨款项目支出明细表!C$8:CL$41)</f>
        <v>0</v>
      </c>
    </row>
    <row r="642" spans="1:5">
      <c r="A642" s="77" t="s">
        <v>1158</v>
      </c>
      <c r="B642" s="78" t="s">
        <v>1159</v>
      </c>
      <c r="C642" s="104">
        <f t="shared" si="9"/>
        <v>0</v>
      </c>
      <c r="D642" s="109">
        <f>SUMIF(一般公共预算财政拨款基本支出明细表!A$8:A$41,一般公共预算财政拨款支出!A642,一般公共预算财政拨款基本支出明细表!C$8:CL$41)</f>
        <v>0</v>
      </c>
      <c r="E642" s="109">
        <f>SUMIF(一般公共预算财政拨款项目支出明细表!A$8:A$41,一般公共预算财政拨款支出!A642,一般公共预算财政拨款项目支出明细表!C$8:CL$41)</f>
        <v>0</v>
      </c>
    </row>
    <row r="643" spans="1:5">
      <c r="A643" s="77" t="s">
        <v>1160</v>
      </c>
      <c r="B643" s="78" t="s">
        <v>1161</v>
      </c>
      <c r="C643" s="104">
        <f t="shared" si="9"/>
        <v>0</v>
      </c>
      <c r="D643" s="109">
        <f>SUMIF(一般公共预算财政拨款基本支出明细表!A$8:A$41,一般公共预算财政拨款支出!A643,一般公共预算财政拨款基本支出明细表!C$8:CL$41)</f>
        <v>0</v>
      </c>
      <c r="E643" s="109">
        <f>SUMIF(一般公共预算财政拨款项目支出明细表!A$8:A$41,一般公共预算财政拨款支出!A643,一般公共预算财政拨款项目支出明细表!C$8:CL$41)</f>
        <v>0</v>
      </c>
    </row>
    <row r="644" spans="1:5" s="99" customFormat="1">
      <c r="A644" s="73" t="s">
        <v>1162</v>
      </c>
      <c r="B644" s="74" t="s">
        <v>1163</v>
      </c>
      <c r="C644" s="104">
        <f t="shared" si="9"/>
        <v>0</v>
      </c>
      <c r="D644" s="108">
        <f>SUM(D645:D648)</f>
        <v>0</v>
      </c>
      <c r="E644" s="108">
        <f>SUM(E645:E648)</f>
        <v>0</v>
      </c>
    </row>
    <row r="645" spans="1:5">
      <c r="A645" s="77" t="s">
        <v>1164</v>
      </c>
      <c r="B645" s="78" t="s">
        <v>92</v>
      </c>
      <c r="C645" s="104">
        <f t="shared" si="9"/>
        <v>0</v>
      </c>
      <c r="D645" s="109">
        <f>SUMIF(一般公共预算财政拨款基本支出明细表!A$8:A$41,一般公共预算财政拨款支出!A645,一般公共预算财政拨款基本支出明细表!C$8:CL$41)</f>
        <v>0</v>
      </c>
      <c r="E645" s="109">
        <f>SUMIF(一般公共预算财政拨款项目支出明细表!A$8:A$41,一般公共预算财政拨款支出!A645,一般公共预算财政拨款项目支出明细表!C$8:CL$41)</f>
        <v>0</v>
      </c>
    </row>
    <row r="646" spans="1:5">
      <c r="A646" s="77" t="s">
        <v>1165</v>
      </c>
      <c r="B646" s="78" t="s">
        <v>94</v>
      </c>
      <c r="C646" s="104">
        <f t="shared" ref="C646:C709" si="10">D646+E646</f>
        <v>0</v>
      </c>
      <c r="D646" s="109">
        <f>SUMIF(一般公共预算财政拨款基本支出明细表!A$8:A$41,一般公共预算财政拨款支出!A646,一般公共预算财政拨款基本支出明细表!C$8:CL$41)</f>
        <v>0</v>
      </c>
      <c r="E646" s="109">
        <f>SUMIF(一般公共预算财政拨款项目支出明细表!A$8:A$41,一般公共预算财政拨款支出!A646,一般公共预算财政拨款项目支出明细表!C$8:CL$41)</f>
        <v>0</v>
      </c>
    </row>
    <row r="647" spans="1:5">
      <c r="A647" s="77" t="s">
        <v>1166</v>
      </c>
      <c r="B647" s="78" t="s">
        <v>96</v>
      </c>
      <c r="C647" s="104">
        <f t="shared" si="10"/>
        <v>0</v>
      </c>
      <c r="D647" s="109">
        <f>SUMIF(一般公共预算财政拨款基本支出明细表!A$8:A$41,一般公共预算财政拨款支出!A647,一般公共预算财政拨款基本支出明细表!C$8:CL$41)</f>
        <v>0</v>
      </c>
      <c r="E647" s="109">
        <f>SUMIF(一般公共预算财政拨款项目支出明细表!A$8:A$41,一般公共预算财政拨款支出!A647,一般公共预算财政拨款项目支出明细表!C$8:CL$41)</f>
        <v>0</v>
      </c>
    </row>
    <row r="648" spans="1:5">
      <c r="A648" s="77" t="s">
        <v>1167</v>
      </c>
      <c r="B648" s="78" t="s">
        <v>1168</v>
      </c>
      <c r="C648" s="104">
        <f t="shared" si="10"/>
        <v>0</v>
      </c>
      <c r="D648" s="109">
        <f>SUMIF(一般公共预算财政拨款基本支出明细表!A$8:A$41,一般公共预算财政拨款支出!A648,一般公共预算财政拨款基本支出明细表!C$8:CL$41)</f>
        <v>0</v>
      </c>
      <c r="E648" s="109">
        <f>SUMIF(一般公共预算财政拨款项目支出明细表!A$8:A$41,一般公共预算财政拨款支出!A648,一般公共预算财政拨款项目支出明细表!C$8:CL$41)</f>
        <v>0</v>
      </c>
    </row>
    <row r="649" spans="1:5" s="99" customFormat="1">
      <c r="A649" s="73" t="s">
        <v>1169</v>
      </c>
      <c r="B649" s="74" t="s">
        <v>1170</v>
      </c>
      <c r="C649" s="104">
        <f t="shared" si="10"/>
        <v>0</v>
      </c>
      <c r="D649" s="108">
        <f>SUM(D650:D651)</f>
        <v>0</v>
      </c>
      <c r="E649" s="108">
        <f>SUM(E650:E651)</f>
        <v>0</v>
      </c>
    </row>
    <row r="650" spans="1:5">
      <c r="A650" s="77" t="s">
        <v>1171</v>
      </c>
      <c r="B650" s="78" t="s">
        <v>1172</v>
      </c>
      <c r="C650" s="104">
        <f t="shared" si="10"/>
        <v>0</v>
      </c>
      <c r="D650" s="109">
        <f>SUMIF(一般公共预算财政拨款基本支出明细表!A$8:A$41,一般公共预算财政拨款支出!A650,一般公共预算财政拨款基本支出明细表!C$8:CL$41)</f>
        <v>0</v>
      </c>
      <c r="E650" s="109">
        <f>SUMIF(一般公共预算财政拨款项目支出明细表!A$8:A$41,一般公共预算财政拨款支出!A650,一般公共预算财政拨款项目支出明细表!C$8:CL$41)</f>
        <v>0</v>
      </c>
    </row>
    <row r="651" spans="1:5">
      <c r="A651" s="77" t="s">
        <v>1173</v>
      </c>
      <c r="B651" s="78" t="s">
        <v>1174</v>
      </c>
      <c r="C651" s="104">
        <f t="shared" si="10"/>
        <v>0</v>
      </c>
      <c r="D651" s="109">
        <f>SUMIF(一般公共预算财政拨款基本支出明细表!A$8:A$41,一般公共预算财政拨款支出!A651,一般公共预算财政拨款基本支出明细表!C$8:CL$41)</f>
        <v>0</v>
      </c>
      <c r="E651" s="109">
        <f>SUMIF(一般公共预算财政拨款项目支出明细表!A$8:A$41,一般公共预算财政拨款支出!A651,一般公共预算财政拨款项目支出明细表!C$8:CL$41)</f>
        <v>0</v>
      </c>
    </row>
    <row r="652" spans="1:5" s="99" customFormat="1">
      <c r="A652" s="73" t="s">
        <v>1175</v>
      </c>
      <c r="B652" s="74" t="s">
        <v>1176</v>
      </c>
      <c r="C652" s="104">
        <f t="shared" si="10"/>
        <v>0</v>
      </c>
      <c r="D652" s="108">
        <f>SUM(D653:D654)</f>
        <v>0</v>
      </c>
      <c r="E652" s="108">
        <f>SUM(E653:E654)</f>
        <v>0</v>
      </c>
    </row>
    <row r="653" spans="1:5">
      <c r="A653" s="77" t="s">
        <v>1177</v>
      </c>
      <c r="B653" s="78" t="s">
        <v>1178</v>
      </c>
      <c r="C653" s="104">
        <f t="shared" si="10"/>
        <v>0</v>
      </c>
      <c r="D653" s="109">
        <f>SUMIF(一般公共预算财政拨款基本支出明细表!A$8:A$41,一般公共预算财政拨款支出!A653,一般公共预算财政拨款基本支出明细表!C$8:CL$41)</f>
        <v>0</v>
      </c>
      <c r="E653" s="109">
        <f>SUMIF(一般公共预算财政拨款项目支出明细表!A$8:A$41,一般公共预算财政拨款支出!A653,一般公共预算财政拨款项目支出明细表!C$8:CL$41)</f>
        <v>0</v>
      </c>
    </row>
    <row r="654" spans="1:5">
      <c r="A654" s="77" t="s">
        <v>1179</v>
      </c>
      <c r="B654" s="78" t="s">
        <v>1180</v>
      </c>
      <c r="C654" s="104">
        <f t="shared" si="10"/>
        <v>0</v>
      </c>
      <c r="D654" s="109">
        <f>SUMIF(一般公共预算财政拨款基本支出明细表!A$8:A$41,一般公共预算财政拨款支出!A654,一般公共预算财政拨款基本支出明细表!C$8:CL$41)</f>
        <v>0</v>
      </c>
      <c r="E654" s="109">
        <f>SUMIF(一般公共预算财政拨款项目支出明细表!A$8:A$41,一般公共预算财政拨款支出!A654,一般公共预算财政拨款项目支出明细表!C$8:CL$41)</f>
        <v>0</v>
      </c>
    </row>
    <row r="655" spans="1:5" s="99" customFormat="1">
      <c r="A655" s="73" t="s">
        <v>1181</v>
      </c>
      <c r="B655" s="74" t="s">
        <v>1182</v>
      </c>
      <c r="C655" s="104">
        <f t="shared" si="10"/>
        <v>0</v>
      </c>
      <c r="D655" s="108">
        <f>SUM(D656:D657)</f>
        <v>0</v>
      </c>
      <c r="E655" s="108">
        <f>SUM(E656:E657)</f>
        <v>0</v>
      </c>
    </row>
    <row r="656" spans="1:5">
      <c r="A656" s="77" t="s">
        <v>1183</v>
      </c>
      <c r="B656" s="78" t="s">
        <v>1184</v>
      </c>
      <c r="C656" s="104">
        <f t="shared" si="10"/>
        <v>0</v>
      </c>
      <c r="D656" s="109">
        <f>SUMIF(一般公共预算财政拨款基本支出明细表!A$8:A$41,一般公共预算财政拨款支出!A656,一般公共预算财政拨款基本支出明细表!C$8:CL$41)</f>
        <v>0</v>
      </c>
      <c r="E656" s="109">
        <f>SUMIF(一般公共预算财政拨款项目支出明细表!A$8:A$41,一般公共预算财政拨款支出!A656,一般公共预算财政拨款项目支出明细表!C$8:CL$41)</f>
        <v>0</v>
      </c>
    </row>
    <row r="657" spans="1:5">
      <c r="A657" s="77" t="s">
        <v>1185</v>
      </c>
      <c r="B657" s="78" t="s">
        <v>1186</v>
      </c>
      <c r="C657" s="104">
        <f t="shared" si="10"/>
        <v>0</v>
      </c>
      <c r="D657" s="109">
        <f>SUMIF(一般公共预算财政拨款基本支出明细表!A$8:A$41,一般公共预算财政拨款支出!A657,一般公共预算财政拨款基本支出明细表!C$8:CL$41)</f>
        <v>0</v>
      </c>
      <c r="E657" s="109">
        <f>SUMIF(一般公共预算财政拨款项目支出明细表!A$8:A$41,一般公共预算财政拨款支出!A657,一般公共预算财政拨款项目支出明细表!C$8:CL$41)</f>
        <v>0</v>
      </c>
    </row>
    <row r="658" spans="1:5" s="99" customFormat="1">
      <c r="A658" s="73" t="s">
        <v>1187</v>
      </c>
      <c r="B658" s="74" t="s">
        <v>1188</v>
      </c>
      <c r="C658" s="104">
        <f t="shared" si="10"/>
        <v>0</v>
      </c>
      <c r="D658" s="108">
        <f>SUM(D659:D660)</f>
        <v>0</v>
      </c>
      <c r="E658" s="108">
        <f>SUM(E659:E660)</f>
        <v>0</v>
      </c>
    </row>
    <row r="659" spans="1:5">
      <c r="A659" s="77" t="s">
        <v>1189</v>
      </c>
      <c r="B659" s="78" t="s">
        <v>1190</v>
      </c>
      <c r="C659" s="104">
        <f t="shared" si="10"/>
        <v>0</v>
      </c>
      <c r="D659" s="109">
        <f>SUMIF(一般公共预算财政拨款基本支出明细表!A$8:A$41,一般公共预算财政拨款支出!A659,一般公共预算财政拨款基本支出明细表!C$8:CL$41)</f>
        <v>0</v>
      </c>
      <c r="E659" s="109">
        <f>SUMIF(一般公共预算财政拨款项目支出明细表!A$8:A$41,一般公共预算财政拨款支出!A659,一般公共预算财政拨款项目支出明细表!C$8:CL$41)</f>
        <v>0</v>
      </c>
    </row>
    <row r="660" spans="1:5">
      <c r="A660" s="77" t="s">
        <v>1191</v>
      </c>
      <c r="B660" s="78" t="s">
        <v>1192</v>
      </c>
      <c r="C660" s="104">
        <f t="shared" si="10"/>
        <v>0</v>
      </c>
      <c r="D660" s="109">
        <f>SUMIF(一般公共预算财政拨款基本支出明细表!A$8:A$41,一般公共预算财政拨款支出!A660,一般公共预算财政拨款基本支出明细表!C$8:CL$41)</f>
        <v>0</v>
      </c>
      <c r="E660" s="109">
        <f>SUMIF(一般公共预算财政拨款项目支出明细表!A$8:A$41,一般公共预算财政拨款支出!A660,一般公共预算财政拨款项目支出明细表!C$8:CL$41)</f>
        <v>0</v>
      </c>
    </row>
    <row r="661" spans="1:5" s="99" customFormat="1">
      <c r="A661" s="73" t="s">
        <v>1193</v>
      </c>
      <c r="B661" s="74" t="s">
        <v>1194</v>
      </c>
      <c r="C661" s="104">
        <f t="shared" si="10"/>
        <v>0</v>
      </c>
      <c r="D661" s="108">
        <f>SUM(D662:D663)</f>
        <v>0</v>
      </c>
      <c r="E661" s="108">
        <f>SUM(E662:E663)</f>
        <v>0</v>
      </c>
    </row>
    <row r="662" spans="1:5">
      <c r="A662" s="77" t="s">
        <v>1195</v>
      </c>
      <c r="B662" s="78" t="s">
        <v>1196</v>
      </c>
      <c r="C662" s="104">
        <f t="shared" si="10"/>
        <v>0</v>
      </c>
      <c r="D662" s="109">
        <f>SUMIF(一般公共预算财政拨款基本支出明细表!A$8:A$41,一般公共预算财政拨款支出!A662,一般公共预算财政拨款基本支出明细表!C$8:CL$41)</f>
        <v>0</v>
      </c>
      <c r="E662" s="109">
        <f>SUMIF(一般公共预算财政拨款项目支出明细表!A$8:A$41,一般公共预算财政拨款支出!A662,一般公共预算财政拨款项目支出明细表!C$8:CL$41)</f>
        <v>0</v>
      </c>
    </row>
    <row r="663" spans="1:5">
      <c r="A663" s="77" t="s">
        <v>1197</v>
      </c>
      <c r="B663" s="78" t="s">
        <v>1198</v>
      </c>
      <c r="C663" s="104">
        <f t="shared" si="10"/>
        <v>0</v>
      </c>
      <c r="D663" s="109">
        <f>SUMIF(一般公共预算财政拨款基本支出明细表!A$8:A$41,一般公共预算财政拨款支出!A663,一般公共预算财政拨款基本支出明细表!C$8:CL$41)</f>
        <v>0</v>
      </c>
      <c r="E663" s="109">
        <f>SUMIF(一般公共预算财政拨款项目支出明细表!A$8:A$41,一般公共预算财政拨款支出!A663,一般公共预算财政拨款项目支出明细表!C$8:CL$41)</f>
        <v>0</v>
      </c>
    </row>
    <row r="664" spans="1:5" s="99" customFormat="1">
      <c r="A664" s="73" t="s">
        <v>1199</v>
      </c>
      <c r="B664" s="74" t="s">
        <v>1200</v>
      </c>
      <c r="C664" s="104">
        <f t="shared" si="10"/>
        <v>0</v>
      </c>
      <c r="D664" s="108">
        <f>SUM(D665:D667)</f>
        <v>0</v>
      </c>
      <c r="E664" s="108">
        <f>SUM(E665:E667)</f>
        <v>0</v>
      </c>
    </row>
    <row r="665" spans="1:5">
      <c r="A665" s="77" t="s">
        <v>1201</v>
      </c>
      <c r="B665" s="78" t="s">
        <v>1202</v>
      </c>
      <c r="C665" s="104">
        <f t="shared" si="10"/>
        <v>0</v>
      </c>
      <c r="D665" s="109">
        <f>SUMIF(一般公共预算财政拨款基本支出明细表!A$8:A$41,一般公共预算财政拨款支出!A665,一般公共预算财政拨款基本支出明细表!C$8:CL$41)</f>
        <v>0</v>
      </c>
      <c r="E665" s="109">
        <f>SUMIF(一般公共预算财政拨款项目支出明细表!A$8:A$41,一般公共预算财政拨款支出!A665,一般公共预算财政拨款项目支出明细表!C$8:CL$41)</f>
        <v>0</v>
      </c>
    </row>
    <row r="666" spans="1:5">
      <c r="A666" s="77" t="s">
        <v>1203</v>
      </c>
      <c r="B666" s="78" t="s">
        <v>1204</v>
      </c>
      <c r="C666" s="104">
        <f t="shared" si="10"/>
        <v>0</v>
      </c>
      <c r="D666" s="109">
        <f>SUMIF(一般公共预算财政拨款基本支出明细表!A$8:A$41,一般公共预算财政拨款支出!A666,一般公共预算财政拨款基本支出明细表!C$8:CL$41)</f>
        <v>0</v>
      </c>
      <c r="E666" s="109">
        <f>SUMIF(一般公共预算财政拨款项目支出明细表!A$8:A$41,一般公共预算财政拨款支出!A666,一般公共预算财政拨款项目支出明细表!C$8:CL$41)</f>
        <v>0</v>
      </c>
    </row>
    <row r="667" spans="1:5">
      <c r="A667" s="77" t="s">
        <v>1205</v>
      </c>
      <c r="B667" s="78" t="s">
        <v>1206</v>
      </c>
      <c r="C667" s="104">
        <f t="shared" si="10"/>
        <v>0</v>
      </c>
      <c r="D667" s="109">
        <f>SUMIF(一般公共预算财政拨款基本支出明细表!A$8:A$41,一般公共预算财政拨款支出!A667,一般公共预算财政拨款基本支出明细表!C$8:CL$41)</f>
        <v>0</v>
      </c>
      <c r="E667" s="109">
        <f>SUMIF(一般公共预算财政拨款项目支出明细表!A$8:A$41,一般公共预算财政拨款支出!A667,一般公共预算财政拨款项目支出明细表!C$8:CL$41)</f>
        <v>0</v>
      </c>
    </row>
    <row r="668" spans="1:5" s="99" customFormat="1">
      <c r="A668" s="73" t="s">
        <v>1207</v>
      </c>
      <c r="B668" s="74" t="s">
        <v>1208</v>
      </c>
      <c r="C668" s="104">
        <f t="shared" si="10"/>
        <v>0</v>
      </c>
      <c r="D668" s="108">
        <f>SUM(D669:D672)</f>
        <v>0</v>
      </c>
      <c r="E668" s="108">
        <f>SUM(E669:E672)</f>
        <v>0</v>
      </c>
    </row>
    <row r="669" spans="1:5">
      <c r="A669" s="77" t="s">
        <v>1209</v>
      </c>
      <c r="B669" s="78" t="s">
        <v>1210</v>
      </c>
      <c r="C669" s="104">
        <f t="shared" si="10"/>
        <v>0</v>
      </c>
      <c r="D669" s="109">
        <f>SUMIF(一般公共预算财政拨款基本支出明细表!A$8:A$41,一般公共预算财政拨款支出!A669,一般公共预算财政拨款基本支出明细表!C$8:CL$41)</f>
        <v>0</v>
      </c>
      <c r="E669" s="109">
        <f>SUMIF(一般公共预算财政拨款项目支出明细表!A$8:A$41,一般公共预算财政拨款支出!A669,一般公共预算财政拨款项目支出明细表!C$8:CL$41)</f>
        <v>0</v>
      </c>
    </row>
    <row r="670" spans="1:5">
      <c r="A670" s="77" t="s">
        <v>1211</v>
      </c>
      <c r="B670" s="78" t="s">
        <v>1212</v>
      </c>
      <c r="C670" s="104">
        <f t="shared" si="10"/>
        <v>0</v>
      </c>
      <c r="D670" s="109">
        <f>SUMIF(一般公共预算财政拨款基本支出明细表!A$8:A$41,一般公共预算财政拨款支出!A670,一般公共预算财政拨款基本支出明细表!C$8:CL$41)</f>
        <v>0</v>
      </c>
      <c r="E670" s="109">
        <f>SUMIF(一般公共预算财政拨款项目支出明细表!A$8:A$41,一般公共预算财政拨款支出!A670,一般公共预算财政拨款项目支出明细表!C$8:CL$41)</f>
        <v>0</v>
      </c>
    </row>
    <row r="671" spans="1:5">
      <c r="A671" s="77" t="s">
        <v>1213</v>
      </c>
      <c r="B671" s="78" t="s">
        <v>1214</v>
      </c>
      <c r="C671" s="104">
        <f t="shared" si="10"/>
        <v>0</v>
      </c>
      <c r="D671" s="109">
        <f>SUMIF(一般公共预算财政拨款基本支出明细表!A$8:A$41,一般公共预算财政拨款支出!A671,一般公共预算财政拨款基本支出明细表!C$8:CL$41)</f>
        <v>0</v>
      </c>
      <c r="E671" s="109">
        <f>SUMIF(一般公共预算财政拨款项目支出明细表!A$8:A$41,一般公共预算财政拨款支出!A671,一般公共预算财政拨款项目支出明细表!C$8:CL$41)</f>
        <v>0</v>
      </c>
    </row>
    <row r="672" spans="1:5">
      <c r="A672" s="77" t="s">
        <v>1215</v>
      </c>
      <c r="B672" s="78" t="s">
        <v>1216</v>
      </c>
      <c r="C672" s="104">
        <f t="shared" si="10"/>
        <v>0</v>
      </c>
      <c r="D672" s="109">
        <f>SUMIF(一般公共预算财政拨款基本支出明细表!A$8:A$41,一般公共预算财政拨款支出!A672,一般公共预算财政拨款基本支出明细表!C$8:CL$41)</f>
        <v>0</v>
      </c>
      <c r="E672" s="109">
        <f>SUMIF(一般公共预算财政拨款项目支出明细表!A$8:A$41,一般公共预算财政拨款支出!A672,一般公共预算财政拨款项目支出明细表!C$8:CL$41)</f>
        <v>0</v>
      </c>
    </row>
    <row r="673" spans="1:5" s="99" customFormat="1">
      <c r="A673" s="73" t="s">
        <v>1217</v>
      </c>
      <c r="B673" s="74" t="s">
        <v>1218</v>
      </c>
      <c r="C673" s="104">
        <f t="shared" si="10"/>
        <v>0</v>
      </c>
      <c r="D673" s="108">
        <f>SUM(D674:D680)</f>
        <v>0</v>
      </c>
      <c r="E673" s="108">
        <f>SUM(E674:E680)</f>
        <v>0</v>
      </c>
    </row>
    <row r="674" spans="1:5">
      <c r="A674" s="77" t="s">
        <v>1219</v>
      </c>
      <c r="B674" s="78" t="s">
        <v>92</v>
      </c>
      <c r="C674" s="104">
        <f t="shared" si="10"/>
        <v>0</v>
      </c>
      <c r="D674" s="109">
        <f>SUMIF(一般公共预算财政拨款基本支出明细表!A$8:A$41,一般公共预算财政拨款支出!A674,一般公共预算财政拨款基本支出明细表!C$8:CL$41)</f>
        <v>0</v>
      </c>
      <c r="E674" s="109">
        <f>SUMIF(一般公共预算财政拨款项目支出明细表!A$8:A$41,一般公共预算财政拨款支出!A674,一般公共预算财政拨款项目支出明细表!C$8:CL$41)</f>
        <v>0</v>
      </c>
    </row>
    <row r="675" spans="1:5">
      <c r="A675" s="77" t="s">
        <v>1220</v>
      </c>
      <c r="B675" s="78" t="s">
        <v>94</v>
      </c>
      <c r="C675" s="104">
        <f t="shared" si="10"/>
        <v>0</v>
      </c>
      <c r="D675" s="109">
        <f>SUMIF(一般公共预算财政拨款基本支出明细表!A$8:A$41,一般公共预算财政拨款支出!A675,一般公共预算财政拨款基本支出明细表!C$8:CL$41)</f>
        <v>0</v>
      </c>
      <c r="E675" s="109">
        <f>SUMIF(一般公共预算财政拨款项目支出明细表!A$8:A$41,一般公共预算财政拨款支出!A675,一般公共预算财政拨款项目支出明细表!C$8:CL$41)</f>
        <v>0</v>
      </c>
    </row>
    <row r="676" spans="1:5">
      <c r="A676" s="77" t="s">
        <v>1221</v>
      </c>
      <c r="B676" s="78" t="s">
        <v>96</v>
      </c>
      <c r="C676" s="104">
        <f t="shared" si="10"/>
        <v>0</v>
      </c>
      <c r="D676" s="109">
        <f>SUMIF(一般公共预算财政拨款基本支出明细表!A$8:A$41,一般公共预算财政拨款支出!A676,一般公共预算财政拨款基本支出明细表!C$8:CL$41)</f>
        <v>0</v>
      </c>
      <c r="E676" s="109">
        <f>SUMIF(一般公共预算财政拨款项目支出明细表!A$8:A$41,一般公共预算财政拨款支出!A676,一般公共预算财政拨款项目支出明细表!C$8:CL$41)</f>
        <v>0</v>
      </c>
    </row>
    <row r="677" spans="1:5">
      <c r="A677" s="77" t="s">
        <v>1222</v>
      </c>
      <c r="B677" s="78" t="s">
        <v>1223</v>
      </c>
      <c r="C677" s="104">
        <f t="shared" si="10"/>
        <v>0</v>
      </c>
      <c r="D677" s="109">
        <f>SUMIF(一般公共预算财政拨款基本支出明细表!A$8:A$41,一般公共预算财政拨款支出!A677,一般公共预算财政拨款基本支出明细表!C$8:CL$41)</f>
        <v>0</v>
      </c>
      <c r="E677" s="109">
        <f>SUMIF(一般公共预算财政拨款项目支出明细表!A$8:A$41,一般公共预算财政拨款支出!A677,一般公共预算财政拨款项目支出明细表!C$8:CL$41)</f>
        <v>0</v>
      </c>
    </row>
    <row r="678" spans="1:5">
      <c r="A678" s="77" t="s">
        <v>1224</v>
      </c>
      <c r="B678" s="78" t="s">
        <v>1225</v>
      </c>
      <c r="C678" s="104">
        <f t="shared" si="10"/>
        <v>0</v>
      </c>
      <c r="D678" s="109">
        <f>SUMIF(一般公共预算财政拨款基本支出明细表!A$8:A$41,一般公共预算财政拨款支出!A678,一般公共预算财政拨款基本支出明细表!C$8:CL$41)</f>
        <v>0</v>
      </c>
      <c r="E678" s="109">
        <f>SUMIF(一般公共预算财政拨款项目支出明细表!A$8:A$41,一般公共预算财政拨款支出!A678,一般公共预算财政拨款项目支出明细表!C$8:CL$41)</f>
        <v>0</v>
      </c>
    </row>
    <row r="679" spans="1:5">
      <c r="A679" s="77" t="s">
        <v>1226</v>
      </c>
      <c r="B679" s="78" t="s">
        <v>110</v>
      </c>
      <c r="C679" s="104">
        <f t="shared" si="10"/>
        <v>0</v>
      </c>
      <c r="D679" s="109">
        <f>SUMIF(一般公共预算财政拨款基本支出明细表!A$8:A$41,一般公共预算财政拨款支出!A679,一般公共预算财政拨款基本支出明细表!C$8:CL$41)</f>
        <v>0</v>
      </c>
      <c r="E679" s="109">
        <f>SUMIF(一般公共预算财政拨款项目支出明细表!A$8:A$41,一般公共预算财政拨款支出!A679,一般公共预算财政拨款项目支出明细表!C$8:CL$41)</f>
        <v>0</v>
      </c>
    </row>
    <row r="680" spans="1:5">
      <c r="A680" s="77" t="s">
        <v>1227</v>
      </c>
      <c r="B680" s="78" t="s">
        <v>1228</v>
      </c>
      <c r="C680" s="104">
        <f t="shared" si="10"/>
        <v>0</v>
      </c>
      <c r="D680" s="109">
        <f>SUMIF(一般公共预算财政拨款基本支出明细表!A$8:A$41,一般公共预算财政拨款支出!A680,一般公共预算财政拨款基本支出明细表!C$8:CL$41)</f>
        <v>0</v>
      </c>
      <c r="E680" s="109">
        <f>SUMIF(一般公共预算财政拨款项目支出明细表!A$8:A$41,一般公共预算财政拨款支出!A680,一般公共预算财政拨款项目支出明细表!C$8:CL$41)</f>
        <v>0</v>
      </c>
    </row>
    <row r="681" spans="1:5" s="99" customFormat="1">
      <c r="A681" s="73" t="s">
        <v>1229</v>
      </c>
      <c r="B681" s="74" t="s">
        <v>1230</v>
      </c>
      <c r="C681" s="104">
        <f t="shared" si="10"/>
        <v>0</v>
      </c>
      <c r="D681" s="108">
        <f>SUM(D683:D683)</f>
        <v>0</v>
      </c>
      <c r="E681" s="108">
        <f>SUM(E683:E683)</f>
        <v>0</v>
      </c>
    </row>
    <row r="682" spans="1:5">
      <c r="A682" s="77" t="s">
        <v>1231</v>
      </c>
      <c r="B682" s="78" t="s">
        <v>1232</v>
      </c>
      <c r="C682" s="104">
        <f t="shared" si="10"/>
        <v>0</v>
      </c>
      <c r="D682" s="109">
        <f>SUMIF(一般公共预算财政拨款基本支出明细表!A$8:A$41,一般公共预算财政拨款支出!A682,一般公共预算财政拨款基本支出明细表!C$8:CL$41)</f>
        <v>0</v>
      </c>
      <c r="E682" s="109">
        <f>SUMIF(一般公共预算财政拨款项目支出明细表!A$8:A$41,一般公共预算财政拨款支出!A682,一般公共预算财政拨款项目支出明细表!C$8:CL$41)</f>
        <v>0</v>
      </c>
    </row>
    <row r="683" spans="1:5">
      <c r="A683" s="77" t="s">
        <v>1233</v>
      </c>
      <c r="B683" s="78" t="s">
        <v>1234</v>
      </c>
      <c r="C683" s="104">
        <f t="shared" si="10"/>
        <v>0</v>
      </c>
      <c r="D683" s="109">
        <f>SUMIF(一般公共预算财政拨款基本支出明细表!A$8:A$41,一般公共预算财政拨款支出!A683,一般公共预算财政拨款基本支出明细表!C$8:CL$41)</f>
        <v>0</v>
      </c>
      <c r="E683" s="109">
        <f>SUMIF(一般公共预算财政拨款项目支出明细表!A$8:A$41,一般公共预算财政拨款支出!A683,一般公共预算财政拨款项目支出明细表!C$8:CL$41)</f>
        <v>0</v>
      </c>
    </row>
    <row r="684" spans="1:5" s="99" customFormat="1">
      <c r="A684" s="73" t="s">
        <v>1235</v>
      </c>
      <c r="B684" s="74" t="s">
        <v>1236</v>
      </c>
      <c r="C684" s="104">
        <f t="shared" si="10"/>
        <v>0</v>
      </c>
      <c r="D684" s="108">
        <f>D685</f>
        <v>0</v>
      </c>
      <c r="E684" s="108">
        <f>E685</f>
        <v>0</v>
      </c>
    </row>
    <row r="685" spans="1:5">
      <c r="A685" s="77" t="s">
        <v>1237</v>
      </c>
      <c r="B685" s="78" t="s">
        <v>1236</v>
      </c>
      <c r="C685" s="104">
        <f t="shared" si="10"/>
        <v>0</v>
      </c>
      <c r="D685" s="109">
        <f>SUMIF(一般公共预算财政拨款基本支出明细表!A$8:A$41,一般公共预算财政拨款支出!A685,一般公共预算财政拨款基本支出明细表!C$8:CL$41)</f>
        <v>0</v>
      </c>
      <c r="E685" s="109">
        <f>SUMIF(一般公共预算财政拨款项目支出明细表!A$8:A$41,一般公共预算财政拨款支出!A685,一般公共预算财政拨款项目支出明细表!C$8:CL$41)</f>
        <v>0</v>
      </c>
    </row>
    <row r="686" spans="1:5">
      <c r="A686" s="70" t="s">
        <v>1238</v>
      </c>
      <c r="B686" s="71" t="s">
        <v>1239</v>
      </c>
      <c r="C686" s="111">
        <f t="shared" si="10"/>
        <v>11.543448</v>
      </c>
      <c r="D686" s="107">
        <f>D687+D692+D706+D710+D722+D725+D729+D734+D738+D742+D745+D754+D756</f>
        <v>11.543448</v>
      </c>
      <c r="E686" s="107">
        <f>E687+E692+E706+E710+E722+E725+E729+E734+E738+E742+E745+E754+E756</f>
        <v>0</v>
      </c>
    </row>
    <row r="687" spans="1:5">
      <c r="A687" s="73" t="s">
        <v>1240</v>
      </c>
      <c r="B687" s="74" t="s">
        <v>1241</v>
      </c>
      <c r="C687" s="104">
        <f t="shared" si="10"/>
        <v>0</v>
      </c>
      <c r="D687" s="108">
        <f>SUM(D688:D691)</f>
        <v>0</v>
      </c>
      <c r="E687" s="108">
        <f>SUM(E688:E691)</f>
        <v>0</v>
      </c>
    </row>
    <row r="688" spans="1:5">
      <c r="A688" s="77" t="s">
        <v>1242</v>
      </c>
      <c r="B688" s="78" t="s">
        <v>92</v>
      </c>
      <c r="C688" s="104">
        <f t="shared" si="10"/>
        <v>0</v>
      </c>
      <c r="D688" s="109">
        <f>SUMIF(一般公共预算财政拨款基本支出明细表!A$8:A$41,一般公共预算财政拨款支出!A688,一般公共预算财政拨款基本支出明细表!C$8:CL$41)</f>
        <v>0</v>
      </c>
      <c r="E688" s="109">
        <f>SUMIF(一般公共预算财政拨款项目支出明细表!A$8:A$41,一般公共预算财政拨款支出!A688,一般公共预算财政拨款项目支出明细表!C$8:CL$41)</f>
        <v>0</v>
      </c>
    </row>
    <row r="689" spans="1:5">
      <c r="A689" s="77" t="s">
        <v>1243</v>
      </c>
      <c r="B689" s="78" t="s">
        <v>94</v>
      </c>
      <c r="C689" s="104">
        <f t="shared" si="10"/>
        <v>0</v>
      </c>
      <c r="D689" s="109">
        <f>SUMIF(一般公共预算财政拨款基本支出明细表!A$8:A$41,一般公共预算财政拨款支出!A689,一般公共预算财政拨款基本支出明细表!C$8:CL$41)</f>
        <v>0</v>
      </c>
      <c r="E689" s="109">
        <f>SUMIF(一般公共预算财政拨款项目支出明细表!A$8:A$41,一般公共预算财政拨款支出!A689,一般公共预算财政拨款项目支出明细表!C$8:CL$41)</f>
        <v>0</v>
      </c>
    </row>
    <row r="690" spans="1:5">
      <c r="A690" s="77" t="s">
        <v>1244</v>
      </c>
      <c r="B690" s="78" t="s">
        <v>96</v>
      </c>
      <c r="C690" s="104">
        <f t="shared" si="10"/>
        <v>0</v>
      </c>
      <c r="D690" s="109">
        <f>SUMIF(一般公共预算财政拨款基本支出明细表!A$8:A$41,一般公共预算财政拨款支出!A690,一般公共预算财政拨款基本支出明细表!C$8:CL$41)</f>
        <v>0</v>
      </c>
      <c r="E690" s="109">
        <f>SUMIF(一般公共预算财政拨款项目支出明细表!A$8:A$41,一般公共预算财政拨款支出!A690,一般公共预算财政拨款项目支出明细表!C$8:CL$41)</f>
        <v>0</v>
      </c>
    </row>
    <row r="691" spans="1:5">
      <c r="A691" s="77" t="s">
        <v>1245</v>
      </c>
      <c r="B691" s="78" t="s">
        <v>1246</v>
      </c>
      <c r="C691" s="104">
        <f t="shared" si="10"/>
        <v>0</v>
      </c>
      <c r="D691" s="109">
        <f>SUMIF(一般公共预算财政拨款基本支出明细表!A$8:A$41,一般公共预算财政拨款支出!A691,一般公共预算财政拨款基本支出明细表!C$8:CL$41)</f>
        <v>0</v>
      </c>
      <c r="E691" s="109">
        <f>SUMIF(一般公共预算财政拨款项目支出明细表!A$8:A$41,一般公共预算财政拨款支出!A691,一般公共预算财政拨款项目支出明细表!C$8:CL$41)</f>
        <v>0</v>
      </c>
    </row>
    <row r="692" spans="1:5" s="99" customFormat="1">
      <c r="A692" s="73" t="s">
        <v>1247</v>
      </c>
      <c r="B692" s="74" t="s">
        <v>1248</v>
      </c>
      <c r="C692" s="104">
        <f t="shared" si="10"/>
        <v>0</v>
      </c>
      <c r="D692" s="108">
        <f>SUM(D693:D705)</f>
        <v>0</v>
      </c>
      <c r="E692" s="108">
        <f>SUM(E693:E705)</f>
        <v>0</v>
      </c>
    </row>
    <row r="693" spans="1:5">
      <c r="A693" s="77" t="s">
        <v>1249</v>
      </c>
      <c r="B693" s="78" t="s">
        <v>1250</v>
      </c>
      <c r="C693" s="104">
        <f t="shared" si="10"/>
        <v>0</v>
      </c>
      <c r="D693" s="109">
        <f>SUMIF(一般公共预算财政拨款基本支出明细表!A$8:A$41,一般公共预算财政拨款支出!A693,一般公共预算财政拨款基本支出明细表!C$8:CL$41)</f>
        <v>0</v>
      </c>
      <c r="E693" s="109">
        <f>SUMIF(一般公共预算财政拨款项目支出明细表!A$8:A$41,一般公共预算财政拨款支出!A693,一般公共预算财政拨款项目支出明细表!C$8:CL$41)</f>
        <v>0</v>
      </c>
    </row>
    <row r="694" spans="1:5">
      <c r="A694" s="77" t="s">
        <v>1251</v>
      </c>
      <c r="B694" s="78" t="s">
        <v>1252</v>
      </c>
      <c r="C694" s="104">
        <f t="shared" si="10"/>
        <v>0</v>
      </c>
      <c r="D694" s="109">
        <f>SUMIF(一般公共预算财政拨款基本支出明细表!A$8:A$41,一般公共预算财政拨款支出!A694,一般公共预算财政拨款基本支出明细表!C$8:CL$41)</f>
        <v>0</v>
      </c>
      <c r="E694" s="109">
        <f>SUMIF(一般公共预算财政拨款项目支出明细表!A$8:A$41,一般公共预算财政拨款支出!A694,一般公共预算财政拨款项目支出明细表!C$8:CL$41)</f>
        <v>0</v>
      </c>
    </row>
    <row r="695" spans="1:5">
      <c r="A695" s="77" t="s">
        <v>1253</v>
      </c>
      <c r="B695" s="78" t="s">
        <v>1254</v>
      </c>
      <c r="C695" s="104">
        <f t="shared" si="10"/>
        <v>0</v>
      </c>
      <c r="D695" s="109">
        <f>SUMIF(一般公共预算财政拨款基本支出明细表!A$8:A$41,一般公共预算财政拨款支出!A695,一般公共预算财政拨款基本支出明细表!C$8:CL$41)</f>
        <v>0</v>
      </c>
      <c r="E695" s="109">
        <f>SUMIF(一般公共预算财政拨款项目支出明细表!A$8:A$41,一般公共预算财政拨款支出!A695,一般公共预算财政拨款项目支出明细表!C$8:CL$41)</f>
        <v>0</v>
      </c>
    </row>
    <row r="696" spans="1:5">
      <c r="A696" s="77" t="s">
        <v>1255</v>
      </c>
      <c r="B696" s="78" t="s">
        <v>1256</v>
      </c>
      <c r="C696" s="104">
        <f t="shared" si="10"/>
        <v>0</v>
      </c>
      <c r="D696" s="109">
        <f>SUMIF(一般公共预算财政拨款基本支出明细表!A$8:A$41,一般公共预算财政拨款支出!A696,一般公共预算财政拨款基本支出明细表!C$8:CL$41)</f>
        <v>0</v>
      </c>
      <c r="E696" s="109">
        <f>SUMIF(一般公共预算财政拨款项目支出明细表!A$8:A$41,一般公共预算财政拨款支出!A696,一般公共预算财政拨款项目支出明细表!C$8:CL$41)</f>
        <v>0</v>
      </c>
    </row>
    <row r="697" spans="1:5">
      <c r="A697" s="77" t="s">
        <v>1257</v>
      </c>
      <c r="B697" s="78" t="s">
        <v>1258</v>
      </c>
      <c r="C697" s="104">
        <f t="shared" si="10"/>
        <v>0</v>
      </c>
      <c r="D697" s="109">
        <f>SUMIF(一般公共预算财政拨款基本支出明细表!A$8:A$41,一般公共预算财政拨款支出!A697,一般公共预算财政拨款基本支出明细表!C$8:CL$41)</f>
        <v>0</v>
      </c>
      <c r="E697" s="109">
        <f>SUMIF(一般公共预算财政拨款项目支出明细表!A$8:A$41,一般公共预算财政拨款支出!A697,一般公共预算财政拨款项目支出明细表!C$8:CL$41)</f>
        <v>0</v>
      </c>
    </row>
    <row r="698" spans="1:5">
      <c r="A698" s="77" t="s">
        <v>1259</v>
      </c>
      <c r="B698" s="78" t="s">
        <v>1260</v>
      </c>
      <c r="C698" s="104">
        <f t="shared" si="10"/>
        <v>0</v>
      </c>
      <c r="D698" s="109">
        <f>SUMIF(一般公共预算财政拨款基本支出明细表!A$8:A$41,一般公共预算财政拨款支出!A698,一般公共预算财政拨款基本支出明细表!C$8:CL$41)</f>
        <v>0</v>
      </c>
      <c r="E698" s="109">
        <f>SUMIF(一般公共预算财政拨款项目支出明细表!A$8:A$41,一般公共预算财政拨款支出!A698,一般公共预算财政拨款项目支出明细表!C$8:CL$41)</f>
        <v>0</v>
      </c>
    </row>
    <row r="699" spans="1:5">
      <c r="A699" s="77" t="s">
        <v>1261</v>
      </c>
      <c r="B699" s="78" t="s">
        <v>1262</v>
      </c>
      <c r="C699" s="104">
        <f t="shared" si="10"/>
        <v>0</v>
      </c>
      <c r="D699" s="109">
        <f>SUMIF(一般公共预算财政拨款基本支出明细表!A$8:A$41,一般公共预算财政拨款支出!A699,一般公共预算财政拨款基本支出明细表!C$8:CL$41)</f>
        <v>0</v>
      </c>
      <c r="E699" s="109">
        <f>SUMIF(一般公共预算财政拨款项目支出明细表!A$8:A$41,一般公共预算财政拨款支出!A699,一般公共预算财政拨款项目支出明细表!C$8:CL$41)</f>
        <v>0</v>
      </c>
    </row>
    <row r="700" spans="1:5">
      <c r="A700" s="77" t="s">
        <v>1263</v>
      </c>
      <c r="B700" s="78" t="s">
        <v>1264</v>
      </c>
      <c r="C700" s="104">
        <f t="shared" si="10"/>
        <v>0</v>
      </c>
      <c r="D700" s="109">
        <f>SUMIF(一般公共预算财政拨款基本支出明细表!A$8:A$41,一般公共预算财政拨款支出!A700,一般公共预算财政拨款基本支出明细表!C$8:CL$41)</f>
        <v>0</v>
      </c>
      <c r="E700" s="109">
        <f>SUMIF(一般公共预算财政拨款项目支出明细表!A$8:A$41,一般公共预算财政拨款支出!A700,一般公共预算财政拨款项目支出明细表!C$8:CL$41)</f>
        <v>0</v>
      </c>
    </row>
    <row r="701" spans="1:5">
      <c r="A701" s="77" t="s">
        <v>1265</v>
      </c>
      <c r="B701" s="78" t="s">
        <v>1266</v>
      </c>
      <c r="C701" s="104">
        <f t="shared" si="10"/>
        <v>0</v>
      </c>
      <c r="D701" s="109">
        <f>SUMIF(一般公共预算财政拨款基本支出明细表!A$8:A$41,一般公共预算财政拨款支出!A701,一般公共预算财政拨款基本支出明细表!C$8:CL$41)</f>
        <v>0</v>
      </c>
      <c r="E701" s="109">
        <f>SUMIF(一般公共预算财政拨款项目支出明细表!A$8:A$41,一般公共预算财政拨款支出!A701,一般公共预算财政拨款项目支出明细表!C$8:CL$41)</f>
        <v>0</v>
      </c>
    </row>
    <row r="702" spans="1:5">
      <c r="A702" s="77" t="s">
        <v>1267</v>
      </c>
      <c r="B702" s="78" t="s">
        <v>1268</v>
      </c>
      <c r="C702" s="104">
        <f t="shared" si="10"/>
        <v>0</v>
      </c>
      <c r="D702" s="109">
        <f>SUMIF(一般公共预算财政拨款基本支出明细表!A$8:A$41,一般公共预算财政拨款支出!A702,一般公共预算财政拨款基本支出明细表!C$8:CL$41)</f>
        <v>0</v>
      </c>
      <c r="E702" s="109">
        <f>SUMIF(一般公共预算财政拨款项目支出明细表!A$8:A$41,一般公共预算财政拨款支出!A702,一般公共预算财政拨款项目支出明细表!C$8:CL$41)</f>
        <v>0</v>
      </c>
    </row>
    <row r="703" spans="1:5">
      <c r="A703" s="77" t="s">
        <v>1269</v>
      </c>
      <c r="B703" s="78" t="s">
        <v>1270</v>
      </c>
      <c r="C703" s="104">
        <f t="shared" si="10"/>
        <v>0</v>
      </c>
      <c r="D703" s="109">
        <f>SUMIF(一般公共预算财政拨款基本支出明细表!A$8:A$41,一般公共预算财政拨款支出!A703,一般公共预算财政拨款基本支出明细表!C$8:CL$41)</f>
        <v>0</v>
      </c>
      <c r="E703" s="109">
        <f>SUMIF(一般公共预算财政拨款项目支出明细表!A$8:A$41,一般公共预算财政拨款支出!A703,一般公共预算财政拨款项目支出明细表!C$8:CL$41)</f>
        <v>0</v>
      </c>
    </row>
    <row r="704" spans="1:5">
      <c r="A704" s="77" t="s">
        <v>1271</v>
      </c>
      <c r="B704" s="78" t="s">
        <v>1272</v>
      </c>
      <c r="C704" s="104">
        <f t="shared" si="10"/>
        <v>0</v>
      </c>
      <c r="D704" s="109">
        <f>SUMIF(一般公共预算财政拨款基本支出明细表!A$8:A$41,一般公共预算财政拨款支出!A704,一般公共预算财政拨款基本支出明细表!C$8:CL$41)</f>
        <v>0</v>
      </c>
      <c r="E704" s="109">
        <f>SUMIF(一般公共预算财政拨款项目支出明细表!A$8:A$41,一般公共预算财政拨款支出!A704,一般公共预算财政拨款项目支出明细表!C$8:CL$41)</f>
        <v>0</v>
      </c>
    </row>
    <row r="705" spans="1:5">
      <c r="A705" s="77" t="s">
        <v>1273</v>
      </c>
      <c r="B705" s="78" t="s">
        <v>1274</v>
      </c>
      <c r="C705" s="104">
        <f t="shared" si="10"/>
        <v>0</v>
      </c>
      <c r="D705" s="109">
        <f>SUMIF(一般公共预算财政拨款基本支出明细表!A$8:A$41,一般公共预算财政拨款支出!A705,一般公共预算财政拨款基本支出明细表!C$8:CL$41)</f>
        <v>0</v>
      </c>
      <c r="E705" s="109">
        <f>SUMIF(一般公共预算财政拨款项目支出明细表!A$8:A$41,一般公共预算财政拨款支出!A705,一般公共预算财政拨款项目支出明细表!C$8:CL$41)</f>
        <v>0</v>
      </c>
    </row>
    <row r="706" spans="1:5" s="99" customFormat="1">
      <c r="A706" s="73" t="s">
        <v>1275</v>
      </c>
      <c r="B706" s="74" t="s">
        <v>1276</v>
      </c>
      <c r="C706" s="104">
        <f t="shared" si="10"/>
        <v>0</v>
      </c>
      <c r="D706" s="108">
        <f>SUM(D707:D709)</f>
        <v>0</v>
      </c>
      <c r="E706" s="108">
        <f>SUM(E707:E709)</f>
        <v>0</v>
      </c>
    </row>
    <row r="707" spans="1:5">
      <c r="A707" s="77" t="s">
        <v>1277</v>
      </c>
      <c r="B707" s="78" t="s">
        <v>1278</v>
      </c>
      <c r="C707" s="104">
        <f t="shared" si="10"/>
        <v>0</v>
      </c>
      <c r="D707" s="109">
        <f>SUMIF(一般公共预算财政拨款基本支出明细表!A$8:A$41,一般公共预算财政拨款支出!A707,一般公共预算财政拨款基本支出明细表!C$8:CL$41)</f>
        <v>0</v>
      </c>
      <c r="E707" s="109">
        <f>SUMIF(一般公共预算财政拨款项目支出明细表!A$8:A$41,一般公共预算财政拨款支出!A707,一般公共预算财政拨款项目支出明细表!C$8:CL$41)</f>
        <v>0</v>
      </c>
    </row>
    <row r="708" spans="1:5">
      <c r="A708" s="77" t="s">
        <v>1279</v>
      </c>
      <c r="B708" s="78" t="s">
        <v>1280</v>
      </c>
      <c r="C708" s="104">
        <f t="shared" si="10"/>
        <v>0</v>
      </c>
      <c r="D708" s="109">
        <f>SUMIF(一般公共预算财政拨款基本支出明细表!A$8:A$41,一般公共预算财政拨款支出!A708,一般公共预算财政拨款基本支出明细表!C$8:CL$41)</f>
        <v>0</v>
      </c>
      <c r="E708" s="109">
        <f>SUMIF(一般公共预算财政拨款项目支出明细表!A$8:A$41,一般公共预算财政拨款支出!A708,一般公共预算财政拨款项目支出明细表!C$8:CL$41)</f>
        <v>0</v>
      </c>
    </row>
    <row r="709" spans="1:5">
      <c r="A709" s="77" t="s">
        <v>1281</v>
      </c>
      <c r="B709" s="78" t="s">
        <v>1282</v>
      </c>
      <c r="C709" s="104">
        <f t="shared" si="10"/>
        <v>0</v>
      </c>
      <c r="D709" s="109">
        <f>SUMIF(一般公共预算财政拨款基本支出明细表!A$8:A$41,一般公共预算财政拨款支出!A709,一般公共预算财政拨款基本支出明细表!C$8:CL$41)</f>
        <v>0</v>
      </c>
      <c r="E709" s="109">
        <f>SUMIF(一般公共预算财政拨款项目支出明细表!A$8:A$41,一般公共预算财政拨款支出!A709,一般公共预算财政拨款项目支出明细表!C$8:CL$41)</f>
        <v>0</v>
      </c>
    </row>
    <row r="710" spans="1:5" s="99" customFormat="1">
      <c r="A710" s="73" t="s">
        <v>1283</v>
      </c>
      <c r="B710" s="74" t="s">
        <v>1284</v>
      </c>
      <c r="C710" s="104">
        <f t="shared" ref="C710:C773" si="11">D710+E710</f>
        <v>0</v>
      </c>
      <c r="D710" s="108">
        <f>SUM(D711:D721)</f>
        <v>0</v>
      </c>
      <c r="E710" s="108">
        <f>SUM(E711:E721)</f>
        <v>0</v>
      </c>
    </row>
    <row r="711" spans="1:5">
      <c r="A711" s="77" t="s">
        <v>1285</v>
      </c>
      <c r="B711" s="78" t="s">
        <v>1286</v>
      </c>
      <c r="C711" s="104">
        <f t="shared" si="11"/>
        <v>0</v>
      </c>
      <c r="D711" s="109">
        <f>SUMIF(一般公共预算财政拨款基本支出明细表!A$8:A$41,一般公共预算财政拨款支出!A711,一般公共预算财政拨款基本支出明细表!C$8:CL$41)</f>
        <v>0</v>
      </c>
      <c r="E711" s="109">
        <f>SUMIF(一般公共预算财政拨款项目支出明细表!A$8:A$41,一般公共预算财政拨款支出!A711,一般公共预算财政拨款项目支出明细表!C$8:CL$41)</f>
        <v>0</v>
      </c>
    </row>
    <row r="712" spans="1:5">
      <c r="A712" s="77" t="s">
        <v>1287</v>
      </c>
      <c r="B712" s="78" t="s">
        <v>1288</v>
      </c>
      <c r="C712" s="104">
        <f t="shared" si="11"/>
        <v>0</v>
      </c>
      <c r="D712" s="109">
        <f>SUMIF(一般公共预算财政拨款基本支出明细表!A$8:A$41,一般公共预算财政拨款支出!A712,一般公共预算财政拨款基本支出明细表!C$8:CL$41)</f>
        <v>0</v>
      </c>
      <c r="E712" s="109">
        <f>SUMIF(一般公共预算财政拨款项目支出明细表!A$8:A$41,一般公共预算财政拨款支出!A712,一般公共预算财政拨款项目支出明细表!C$8:CL$41)</f>
        <v>0</v>
      </c>
    </row>
    <row r="713" spans="1:5">
      <c r="A713" s="77" t="s">
        <v>1289</v>
      </c>
      <c r="B713" s="78" t="s">
        <v>1290</v>
      </c>
      <c r="C713" s="104">
        <f t="shared" si="11"/>
        <v>0</v>
      </c>
      <c r="D713" s="109">
        <f>SUMIF(一般公共预算财政拨款基本支出明细表!A$8:A$41,一般公共预算财政拨款支出!A713,一般公共预算财政拨款基本支出明细表!C$8:CL$41)</f>
        <v>0</v>
      </c>
      <c r="E713" s="109">
        <f>SUMIF(一般公共预算财政拨款项目支出明细表!A$8:A$41,一般公共预算财政拨款支出!A713,一般公共预算财政拨款项目支出明细表!C$8:CL$41)</f>
        <v>0</v>
      </c>
    </row>
    <row r="714" spans="1:5">
      <c r="A714" s="77" t="s">
        <v>1291</v>
      </c>
      <c r="B714" s="78" t="s">
        <v>1292</v>
      </c>
      <c r="C714" s="104">
        <f t="shared" si="11"/>
        <v>0</v>
      </c>
      <c r="D714" s="109">
        <f>SUMIF(一般公共预算财政拨款基本支出明细表!A$8:A$41,一般公共预算财政拨款支出!A714,一般公共预算财政拨款基本支出明细表!C$8:CL$41)</f>
        <v>0</v>
      </c>
      <c r="E714" s="109">
        <f>SUMIF(一般公共预算财政拨款项目支出明细表!A$8:A$41,一般公共预算财政拨款支出!A714,一般公共预算财政拨款项目支出明细表!C$8:CL$41)</f>
        <v>0</v>
      </c>
    </row>
    <row r="715" spans="1:5">
      <c r="A715" s="77" t="s">
        <v>1293</v>
      </c>
      <c r="B715" s="78" t="s">
        <v>1294</v>
      </c>
      <c r="C715" s="104">
        <f t="shared" si="11"/>
        <v>0</v>
      </c>
      <c r="D715" s="109">
        <f>SUMIF(一般公共预算财政拨款基本支出明细表!A$8:A$41,一般公共预算财政拨款支出!A715,一般公共预算财政拨款基本支出明细表!C$8:CL$41)</f>
        <v>0</v>
      </c>
      <c r="E715" s="109">
        <f>SUMIF(一般公共预算财政拨款项目支出明细表!A$8:A$41,一般公共预算财政拨款支出!A715,一般公共预算财政拨款项目支出明细表!C$8:CL$41)</f>
        <v>0</v>
      </c>
    </row>
    <row r="716" spans="1:5">
      <c r="A716" s="77" t="s">
        <v>1295</v>
      </c>
      <c r="B716" s="78" t="s">
        <v>1296</v>
      </c>
      <c r="C716" s="104">
        <f t="shared" si="11"/>
        <v>0</v>
      </c>
      <c r="D716" s="109">
        <f>SUMIF(一般公共预算财政拨款基本支出明细表!A$8:A$41,一般公共预算财政拨款支出!A716,一般公共预算财政拨款基本支出明细表!C$8:CL$41)</f>
        <v>0</v>
      </c>
      <c r="E716" s="109">
        <f>SUMIF(一般公共预算财政拨款项目支出明细表!A$8:A$41,一般公共预算财政拨款支出!A716,一般公共预算财政拨款项目支出明细表!C$8:CL$41)</f>
        <v>0</v>
      </c>
    </row>
    <row r="717" spans="1:5">
      <c r="A717" s="77" t="s">
        <v>1297</v>
      </c>
      <c r="B717" s="78" t="s">
        <v>1298</v>
      </c>
      <c r="C717" s="104">
        <f t="shared" si="11"/>
        <v>0</v>
      </c>
      <c r="D717" s="109">
        <f>SUMIF(一般公共预算财政拨款基本支出明细表!A$8:A$41,一般公共预算财政拨款支出!A717,一般公共预算财政拨款基本支出明细表!C$8:CL$41)</f>
        <v>0</v>
      </c>
      <c r="E717" s="109">
        <f>SUMIF(一般公共预算财政拨款项目支出明细表!A$8:A$41,一般公共预算财政拨款支出!A717,一般公共预算财政拨款项目支出明细表!C$8:CL$41)</f>
        <v>0</v>
      </c>
    </row>
    <row r="718" spans="1:5">
      <c r="A718" s="77" t="s">
        <v>1299</v>
      </c>
      <c r="B718" s="78" t="s">
        <v>1300</v>
      </c>
      <c r="C718" s="104">
        <f t="shared" si="11"/>
        <v>0</v>
      </c>
      <c r="D718" s="109">
        <f>SUMIF(一般公共预算财政拨款基本支出明细表!A$8:A$41,一般公共预算财政拨款支出!A718,一般公共预算财政拨款基本支出明细表!C$8:CL$41)</f>
        <v>0</v>
      </c>
      <c r="E718" s="109">
        <f>SUMIF(一般公共预算财政拨款项目支出明细表!A$8:A$41,一般公共预算财政拨款支出!A718,一般公共预算财政拨款项目支出明细表!C$8:CL$41)</f>
        <v>0</v>
      </c>
    </row>
    <row r="719" spans="1:5">
      <c r="A719" s="77" t="s">
        <v>1301</v>
      </c>
      <c r="B719" s="78" t="s">
        <v>1302</v>
      </c>
      <c r="C719" s="104">
        <f t="shared" si="11"/>
        <v>0</v>
      </c>
      <c r="D719" s="109">
        <f>SUMIF(一般公共预算财政拨款基本支出明细表!A$8:A$41,一般公共预算财政拨款支出!A719,一般公共预算财政拨款基本支出明细表!C$8:CL$41)</f>
        <v>0</v>
      </c>
      <c r="E719" s="109">
        <f>SUMIF(一般公共预算财政拨款项目支出明细表!A$8:A$41,一般公共预算财政拨款支出!A719,一般公共预算财政拨款项目支出明细表!C$8:CL$41)</f>
        <v>0</v>
      </c>
    </row>
    <row r="720" spans="1:5">
      <c r="A720" s="77" t="s">
        <v>1303</v>
      </c>
      <c r="B720" s="78" t="s">
        <v>1304</v>
      </c>
      <c r="C720" s="104">
        <f t="shared" si="11"/>
        <v>0</v>
      </c>
      <c r="D720" s="109">
        <f>SUMIF(一般公共预算财政拨款基本支出明细表!A$8:A$41,一般公共预算财政拨款支出!A720,一般公共预算财政拨款基本支出明细表!C$8:CL$41)</f>
        <v>0</v>
      </c>
      <c r="E720" s="109">
        <f>SUMIF(一般公共预算财政拨款项目支出明细表!A$8:A$41,一般公共预算财政拨款支出!A720,一般公共预算财政拨款项目支出明细表!C$8:CL$41)</f>
        <v>0</v>
      </c>
    </row>
    <row r="721" spans="1:5">
      <c r="A721" s="77" t="s">
        <v>1305</v>
      </c>
      <c r="B721" s="78" t="s">
        <v>1306</v>
      </c>
      <c r="C721" s="104">
        <f t="shared" si="11"/>
        <v>0</v>
      </c>
      <c r="D721" s="109">
        <f>SUMIF(一般公共预算财政拨款基本支出明细表!A$8:A$41,一般公共预算财政拨款支出!A721,一般公共预算财政拨款基本支出明细表!C$8:CL$41)</f>
        <v>0</v>
      </c>
      <c r="E721" s="109">
        <f>SUMIF(一般公共预算财政拨款项目支出明细表!A$8:A$41,一般公共预算财政拨款支出!A721,一般公共预算财政拨款项目支出明细表!C$8:CL$41)</f>
        <v>0</v>
      </c>
    </row>
    <row r="722" spans="1:5" s="99" customFormat="1">
      <c r="A722" s="73" t="s">
        <v>1307</v>
      </c>
      <c r="B722" s="74" t="s">
        <v>1308</v>
      </c>
      <c r="C722" s="104">
        <f t="shared" si="11"/>
        <v>0</v>
      </c>
      <c r="D722" s="108">
        <f>SUM(D723:D724)</f>
        <v>0</v>
      </c>
      <c r="E722" s="108">
        <f>SUM(E723:E724)</f>
        <v>0</v>
      </c>
    </row>
    <row r="723" spans="1:5">
      <c r="A723" s="77" t="s">
        <v>1309</v>
      </c>
      <c r="B723" s="78" t="s">
        <v>1310</v>
      </c>
      <c r="C723" s="104">
        <f t="shared" si="11"/>
        <v>0</v>
      </c>
      <c r="D723" s="109">
        <f>SUMIF(一般公共预算财政拨款基本支出明细表!A$8:A$41,一般公共预算财政拨款支出!A723,一般公共预算财政拨款基本支出明细表!C$8:CL$41)</f>
        <v>0</v>
      </c>
      <c r="E723" s="109">
        <f>SUMIF(一般公共预算财政拨款项目支出明细表!A$8:A$41,一般公共预算财政拨款支出!A723,一般公共预算财政拨款项目支出明细表!C$8:CL$41)</f>
        <v>0</v>
      </c>
    </row>
    <row r="724" spans="1:5">
      <c r="A724" s="77" t="s">
        <v>1311</v>
      </c>
      <c r="B724" s="78" t="s">
        <v>1312</v>
      </c>
      <c r="C724" s="104">
        <f t="shared" si="11"/>
        <v>0</v>
      </c>
      <c r="D724" s="109">
        <f>SUMIF(一般公共预算财政拨款基本支出明细表!A$8:A$41,一般公共预算财政拨款支出!A724,一般公共预算财政拨款基本支出明细表!C$8:CL$41)</f>
        <v>0</v>
      </c>
      <c r="E724" s="109">
        <f>SUMIF(一般公共预算财政拨款项目支出明细表!A$8:A$41,一般公共预算财政拨款支出!A724,一般公共预算财政拨款项目支出明细表!C$8:CL$41)</f>
        <v>0</v>
      </c>
    </row>
    <row r="725" spans="1:5" s="99" customFormat="1">
      <c r="A725" s="73" t="s">
        <v>1313</v>
      </c>
      <c r="B725" s="74" t="s">
        <v>1314</v>
      </c>
      <c r="C725" s="104">
        <f t="shared" si="11"/>
        <v>0</v>
      </c>
      <c r="D725" s="108">
        <f>SUM(D726:D728)</f>
        <v>0</v>
      </c>
      <c r="E725" s="108">
        <f>SUM(E726:E728)</f>
        <v>0</v>
      </c>
    </row>
    <row r="726" spans="1:5">
      <c r="A726" s="77" t="s">
        <v>1315</v>
      </c>
      <c r="B726" s="78" t="s">
        <v>1316</v>
      </c>
      <c r="C726" s="104">
        <f t="shared" si="11"/>
        <v>0</v>
      </c>
      <c r="D726" s="109">
        <f>SUMIF(一般公共预算财政拨款基本支出明细表!A$8:A$41,一般公共预算财政拨款支出!A726,一般公共预算财政拨款基本支出明细表!C$8:CL$41)</f>
        <v>0</v>
      </c>
      <c r="E726" s="109">
        <f>SUMIF(一般公共预算财政拨款项目支出明细表!A$8:A$41,一般公共预算财政拨款支出!A726,一般公共预算财政拨款项目支出明细表!C$8:CL$41)</f>
        <v>0</v>
      </c>
    </row>
    <row r="727" spans="1:5">
      <c r="A727" s="77" t="s">
        <v>1317</v>
      </c>
      <c r="B727" s="78" t="s">
        <v>1318</v>
      </c>
      <c r="C727" s="104">
        <f t="shared" si="11"/>
        <v>0</v>
      </c>
      <c r="D727" s="109">
        <f>SUMIF(一般公共预算财政拨款基本支出明细表!A$8:A$41,一般公共预算财政拨款支出!A727,一般公共预算财政拨款基本支出明细表!C$8:CL$41)</f>
        <v>0</v>
      </c>
      <c r="E727" s="109">
        <f>SUMIF(一般公共预算财政拨款项目支出明细表!A$8:A$41,一般公共预算财政拨款支出!A727,一般公共预算财政拨款项目支出明细表!C$8:CL$41)</f>
        <v>0</v>
      </c>
    </row>
    <row r="728" spans="1:5">
      <c r="A728" s="77" t="s">
        <v>1319</v>
      </c>
      <c r="B728" s="78" t="s">
        <v>1320</v>
      </c>
      <c r="C728" s="104">
        <f t="shared" si="11"/>
        <v>0</v>
      </c>
      <c r="D728" s="109">
        <f>SUMIF(一般公共预算财政拨款基本支出明细表!A$8:A$41,一般公共预算财政拨款支出!A728,一般公共预算财政拨款基本支出明细表!C$8:CL$41)</f>
        <v>0</v>
      </c>
      <c r="E728" s="109">
        <f>SUMIF(一般公共预算财政拨款项目支出明细表!A$8:A$41,一般公共预算财政拨款支出!A728,一般公共预算财政拨款项目支出明细表!C$8:CL$41)</f>
        <v>0</v>
      </c>
    </row>
    <row r="729" spans="1:5" s="99" customFormat="1">
      <c r="A729" s="73" t="s">
        <v>1321</v>
      </c>
      <c r="B729" s="74" t="s">
        <v>1322</v>
      </c>
      <c r="C729" s="104">
        <f t="shared" si="11"/>
        <v>0</v>
      </c>
      <c r="D729" s="108">
        <f>SUM(D730:D733)</f>
        <v>0</v>
      </c>
      <c r="E729" s="108">
        <f>SUM(E730:E733)</f>
        <v>0</v>
      </c>
    </row>
    <row r="730" spans="1:5">
      <c r="A730" s="77" t="s">
        <v>1323</v>
      </c>
      <c r="B730" s="78" t="s">
        <v>1324</v>
      </c>
      <c r="C730" s="104">
        <f t="shared" si="11"/>
        <v>0</v>
      </c>
      <c r="D730" s="109">
        <f>SUMIF(一般公共预算财政拨款基本支出明细表!A$8:A$41,一般公共预算财政拨款支出!A730,一般公共预算财政拨款基本支出明细表!C$8:CL$41)</f>
        <v>0</v>
      </c>
      <c r="E730" s="109">
        <f>SUMIF(一般公共预算财政拨款项目支出明细表!A$8:A$41,一般公共预算财政拨款支出!A730,一般公共预算财政拨款项目支出明细表!C$8:CL$41)</f>
        <v>0</v>
      </c>
    </row>
    <row r="731" spans="1:5">
      <c r="A731" s="77" t="s">
        <v>1325</v>
      </c>
      <c r="B731" s="78" t="s">
        <v>1326</v>
      </c>
      <c r="C731" s="104">
        <f t="shared" si="11"/>
        <v>0</v>
      </c>
      <c r="D731" s="109">
        <f>SUMIF(一般公共预算财政拨款基本支出明细表!A$8:A$41,一般公共预算财政拨款支出!A731,一般公共预算财政拨款基本支出明细表!C$8:CL$41)</f>
        <v>0</v>
      </c>
      <c r="E731" s="109">
        <f>SUMIF(一般公共预算财政拨款项目支出明细表!A$8:A$41,一般公共预算财政拨款支出!A731,一般公共预算财政拨款项目支出明细表!C$8:CL$41)</f>
        <v>0</v>
      </c>
    </row>
    <row r="732" spans="1:5">
      <c r="A732" s="77" t="s">
        <v>1327</v>
      </c>
      <c r="B732" s="78" t="s">
        <v>1328</v>
      </c>
      <c r="C732" s="104">
        <f t="shared" si="11"/>
        <v>0</v>
      </c>
      <c r="D732" s="109">
        <f>SUMIF(一般公共预算财政拨款基本支出明细表!A$8:A$41,一般公共预算财政拨款支出!A732,一般公共预算财政拨款基本支出明细表!C$8:CL$41)</f>
        <v>0</v>
      </c>
      <c r="E732" s="109">
        <f>SUMIF(一般公共预算财政拨款项目支出明细表!A$8:A$41,一般公共预算财政拨款支出!A732,一般公共预算财政拨款项目支出明细表!C$8:CL$41)</f>
        <v>0</v>
      </c>
    </row>
    <row r="733" spans="1:5">
      <c r="A733" s="77" t="s">
        <v>1329</v>
      </c>
      <c r="B733" s="78" t="s">
        <v>1330</v>
      </c>
      <c r="C733" s="104">
        <f t="shared" si="11"/>
        <v>0</v>
      </c>
      <c r="D733" s="109">
        <f>SUMIF(一般公共预算财政拨款基本支出明细表!A$8:A$41,一般公共预算财政拨款支出!A733,一般公共预算财政拨款基本支出明细表!C$8:CL$41)</f>
        <v>0</v>
      </c>
      <c r="E733" s="109">
        <f>SUMIF(一般公共预算财政拨款项目支出明细表!A$8:A$41,一般公共预算财政拨款支出!A733,一般公共预算财政拨款项目支出明细表!C$8:CL$41)</f>
        <v>0</v>
      </c>
    </row>
    <row r="734" spans="1:5" s="99" customFormat="1">
      <c r="A734" s="73" t="s">
        <v>1331</v>
      </c>
      <c r="B734" s="74" t="s">
        <v>1332</v>
      </c>
      <c r="C734" s="104">
        <f t="shared" si="11"/>
        <v>11.543448</v>
      </c>
      <c r="D734" s="108">
        <f>SUM(D735:D737)</f>
        <v>11.543448</v>
      </c>
      <c r="E734" s="108">
        <f>SUM(E735:E737)</f>
        <v>0</v>
      </c>
    </row>
    <row r="735" spans="1:5">
      <c r="A735" s="77" t="s">
        <v>1333</v>
      </c>
      <c r="B735" s="78" t="s">
        <v>1334</v>
      </c>
      <c r="C735" s="104">
        <f t="shared" si="11"/>
        <v>11.543448</v>
      </c>
      <c r="D735" s="109">
        <f>SUMIF(一般公共预算财政拨款基本支出明细表!A$8:A$41,一般公共预算财政拨款支出!A735,一般公共预算财政拨款基本支出明细表!C$8:CL$41)</f>
        <v>11.543448</v>
      </c>
      <c r="E735" s="109">
        <f>SUMIF(一般公共预算财政拨款项目支出明细表!A$8:A$41,一般公共预算财政拨款支出!A735,一般公共预算财政拨款项目支出明细表!C$8:CL$41)</f>
        <v>0</v>
      </c>
    </row>
    <row r="736" spans="1:5">
      <c r="A736" s="77" t="s">
        <v>1335</v>
      </c>
      <c r="B736" s="78" t="s">
        <v>1336</v>
      </c>
      <c r="C736" s="104">
        <f t="shared" si="11"/>
        <v>0</v>
      </c>
      <c r="D736" s="109">
        <f>SUMIF(一般公共预算财政拨款基本支出明细表!A$8:A$41,一般公共预算财政拨款支出!A736,一般公共预算财政拨款基本支出明细表!C$8:CL$41)</f>
        <v>0</v>
      </c>
      <c r="E736" s="109">
        <f>SUMIF(一般公共预算财政拨款项目支出明细表!A$8:A$41,一般公共预算财政拨款支出!A736,一般公共预算财政拨款项目支出明细表!C$8:CL$41)</f>
        <v>0</v>
      </c>
    </row>
    <row r="737" spans="1:5">
      <c r="A737" s="77" t="s">
        <v>1337</v>
      </c>
      <c r="B737" s="78" t="s">
        <v>1338</v>
      </c>
      <c r="C737" s="104">
        <f t="shared" si="11"/>
        <v>0</v>
      </c>
      <c r="D737" s="109">
        <f>SUMIF(一般公共预算财政拨款基本支出明细表!A$8:A$41,一般公共预算财政拨款支出!A737,一般公共预算财政拨款基本支出明细表!C$8:CL$41)</f>
        <v>0</v>
      </c>
      <c r="E737" s="109">
        <f>SUMIF(一般公共预算财政拨款项目支出明细表!A$8:A$41,一般公共预算财政拨款支出!A737,一般公共预算财政拨款项目支出明细表!C$8:CL$41)</f>
        <v>0</v>
      </c>
    </row>
    <row r="738" spans="1:5" s="99" customFormat="1">
      <c r="A738" s="73" t="s">
        <v>1339</v>
      </c>
      <c r="B738" s="74" t="s">
        <v>1340</v>
      </c>
      <c r="C738" s="104">
        <f t="shared" si="11"/>
        <v>0</v>
      </c>
      <c r="D738" s="108">
        <f>SUM(D739:D741)</f>
        <v>0</v>
      </c>
      <c r="E738" s="108">
        <f>SUM(E739:E741)</f>
        <v>0</v>
      </c>
    </row>
    <row r="739" spans="1:5">
      <c r="A739" s="77" t="s">
        <v>1341</v>
      </c>
      <c r="B739" s="78" t="s">
        <v>1342</v>
      </c>
      <c r="C739" s="104">
        <f t="shared" si="11"/>
        <v>0</v>
      </c>
      <c r="D739" s="109">
        <f>SUMIF(一般公共预算财政拨款基本支出明细表!A$8:A$41,一般公共预算财政拨款支出!A739,一般公共预算财政拨款基本支出明细表!C$8:CL$41)</f>
        <v>0</v>
      </c>
      <c r="E739" s="109">
        <f>SUMIF(一般公共预算财政拨款项目支出明细表!A$8:A$41,一般公共预算财政拨款支出!A739,一般公共预算财政拨款项目支出明细表!C$8:CL$41)</f>
        <v>0</v>
      </c>
    </row>
    <row r="740" spans="1:5">
      <c r="A740" s="77" t="s">
        <v>1343</v>
      </c>
      <c r="B740" s="78" t="s">
        <v>1344</v>
      </c>
      <c r="C740" s="104">
        <f t="shared" si="11"/>
        <v>0</v>
      </c>
      <c r="D740" s="109">
        <f>SUMIF(一般公共预算财政拨款基本支出明细表!A$8:A$41,一般公共预算财政拨款支出!A740,一般公共预算财政拨款基本支出明细表!C$8:CL$41)</f>
        <v>0</v>
      </c>
      <c r="E740" s="109">
        <f>SUMIF(一般公共预算财政拨款项目支出明细表!A$8:A$41,一般公共预算财政拨款支出!A740,一般公共预算财政拨款项目支出明细表!C$8:CL$41)</f>
        <v>0</v>
      </c>
    </row>
    <row r="741" spans="1:5">
      <c r="A741" s="77" t="s">
        <v>1345</v>
      </c>
      <c r="B741" s="78" t="s">
        <v>1346</v>
      </c>
      <c r="C741" s="104">
        <f t="shared" si="11"/>
        <v>0</v>
      </c>
      <c r="D741" s="109">
        <f>SUMIF(一般公共预算财政拨款基本支出明细表!A$8:A$41,一般公共预算财政拨款支出!A741,一般公共预算财政拨款基本支出明细表!C$8:CL$41)</f>
        <v>0</v>
      </c>
      <c r="E741" s="109">
        <f>SUMIF(一般公共预算财政拨款项目支出明细表!A$8:A$41,一般公共预算财政拨款支出!A741,一般公共预算财政拨款项目支出明细表!C$8:CL$41)</f>
        <v>0</v>
      </c>
    </row>
    <row r="742" spans="1:5" s="99" customFormat="1">
      <c r="A742" s="73" t="s">
        <v>1347</v>
      </c>
      <c r="B742" s="74" t="s">
        <v>1348</v>
      </c>
      <c r="C742" s="104">
        <f t="shared" si="11"/>
        <v>0</v>
      </c>
      <c r="D742" s="108">
        <f>SUM(D743:D744)</f>
        <v>0</v>
      </c>
      <c r="E742" s="108">
        <f>SUM(E743:E744)</f>
        <v>0</v>
      </c>
    </row>
    <row r="743" spans="1:5">
      <c r="A743" s="77" t="s">
        <v>1349</v>
      </c>
      <c r="B743" s="78" t="s">
        <v>1350</v>
      </c>
      <c r="C743" s="104">
        <f t="shared" si="11"/>
        <v>0</v>
      </c>
      <c r="D743" s="109">
        <f>SUMIF(一般公共预算财政拨款基本支出明细表!A$8:A$41,一般公共预算财政拨款支出!A743,一般公共预算财政拨款基本支出明细表!C$8:CL$41)</f>
        <v>0</v>
      </c>
      <c r="E743" s="109">
        <f>SUMIF(一般公共预算财政拨款项目支出明细表!A$8:A$41,一般公共预算财政拨款支出!A743,一般公共预算财政拨款项目支出明细表!C$8:CL$41)</f>
        <v>0</v>
      </c>
    </row>
    <row r="744" spans="1:5">
      <c r="A744" s="77" t="s">
        <v>1351</v>
      </c>
      <c r="B744" s="78" t="s">
        <v>1352</v>
      </c>
      <c r="C744" s="104">
        <f t="shared" si="11"/>
        <v>0</v>
      </c>
      <c r="D744" s="109">
        <f>SUMIF(一般公共预算财政拨款基本支出明细表!A$8:A$41,一般公共预算财政拨款支出!A744,一般公共预算财政拨款基本支出明细表!C$8:CL$41)</f>
        <v>0</v>
      </c>
      <c r="E744" s="109">
        <f>SUMIF(一般公共预算财政拨款项目支出明细表!A$8:A$41,一般公共预算财政拨款支出!A744,一般公共预算财政拨款项目支出明细表!C$8:CL$41)</f>
        <v>0</v>
      </c>
    </row>
    <row r="745" spans="1:5" s="99" customFormat="1">
      <c r="A745" s="73" t="s">
        <v>1353</v>
      </c>
      <c r="B745" s="74" t="s">
        <v>1354</v>
      </c>
      <c r="C745" s="104">
        <f t="shared" si="11"/>
        <v>0</v>
      </c>
      <c r="D745" s="108">
        <f>SUM(D746:D753)</f>
        <v>0</v>
      </c>
      <c r="E745" s="108">
        <f>SUM(E746:E753)</f>
        <v>0</v>
      </c>
    </row>
    <row r="746" spans="1:5">
      <c r="A746" s="77" t="s">
        <v>1355</v>
      </c>
      <c r="B746" s="78" t="s">
        <v>92</v>
      </c>
      <c r="C746" s="104">
        <f t="shared" si="11"/>
        <v>0</v>
      </c>
      <c r="D746" s="109">
        <f>SUMIF(一般公共预算财政拨款基本支出明细表!A$8:A$41,一般公共预算财政拨款支出!A746,一般公共预算财政拨款基本支出明细表!C$8:CL$41)</f>
        <v>0</v>
      </c>
      <c r="E746" s="109">
        <f>SUMIF(一般公共预算财政拨款项目支出明细表!A$8:A$41,一般公共预算财政拨款支出!A746,一般公共预算财政拨款项目支出明细表!C$8:CL$41)</f>
        <v>0</v>
      </c>
    </row>
    <row r="747" spans="1:5">
      <c r="A747" s="77" t="s">
        <v>1356</v>
      </c>
      <c r="B747" s="78" t="s">
        <v>94</v>
      </c>
      <c r="C747" s="104">
        <f t="shared" si="11"/>
        <v>0</v>
      </c>
      <c r="D747" s="109">
        <f>SUMIF(一般公共预算财政拨款基本支出明细表!A$8:A$41,一般公共预算财政拨款支出!A747,一般公共预算财政拨款基本支出明细表!C$8:CL$41)</f>
        <v>0</v>
      </c>
      <c r="E747" s="109">
        <f>SUMIF(一般公共预算财政拨款项目支出明细表!A$8:A$41,一般公共预算财政拨款支出!A747,一般公共预算财政拨款项目支出明细表!C$8:CL$41)</f>
        <v>0</v>
      </c>
    </row>
    <row r="748" spans="1:5">
      <c r="A748" s="77" t="s">
        <v>1357</v>
      </c>
      <c r="B748" s="78" t="s">
        <v>96</v>
      </c>
      <c r="C748" s="104">
        <f t="shared" si="11"/>
        <v>0</v>
      </c>
      <c r="D748" s="109">
        <f>SUMIF(一般公共预算财政拨款基本支出明细表!A$8:A$41,一般公共预算财政拨款支出!A748,一般公共预算财政拨款基本支出明细表!C$8:CL$41)</f>
        <v>0</v>
      </c>
      <c r="E748" s="109">
        <f>SUMIF(一般公共预算财政拨款项目支出明细表!A$8:A$41,一般公共预算财政拨款支出!A748,一般公共预算财政拨款项目支出明细表!C$8:CL$41)</f>
        <v>0</v>
      </c>
    </row>
    <row r="749" spans="1:5">
      <c r="A749" s="77" t="s">
        <v>1358</v>
      </c>
      <c r="B749" s="78" t="s">
        <v>193</v>
      </c>
      <c r="C749" s="104">
        <f t="shared" si="11"/>
        <v>0</v>
      </c>
      <c r="D749" s="109">
        <f>SUMIF(一般公共预算财政拨款基本支出明细表!A$8:A$41,一般公共预算财政拨款支出!A749,一般公共预算财政拨款基本支出明细表!C$8:CL$41)</f>
        <v>0</v>
      </c>
      <c r="E749" s="109">
        <f>SUMIF(一般公共预算财政拨款项目支出明细表!A$8:A$41,一般公共预算财政拨款支出!A749,一般公共预算财政拨款项目支出明细表!C$8:CL$41)</f>
        <v>0</v>
      </c>
    </row>
    <row r="750" spans="1:5">
      <c r="A750" s="77" t="s">
        <v>1359</v>
      </c>
      <c r="B750" s="78" t="s">
        <v>1360</v>
      </c>
      <c r="C750" s="104">
        <f t="shared" si="11"/>
        <v>0</v>
      </c>
      <c r="D750" s="109">
        <f>SUMIF(一般公共预算财政拨款基本支出明细表!A$8:A$41,一般公共预算财政拨款支出!A750,一般公共预算财政拨款基本支出明细表!C$8:CL$41)</f>
        <v>0</v>
      </c>
      <c r="E750" s="109">
        <f>SUMIF(一般公共预算财政拨款项目支出明细表!A$8:A$41,一般公共预算财政拨款支出!A750,一般公共预算财政拨款项目支出明细表!C$8:CL$41)</f>
        <v>0</v>
      </c>
    </row>
    <row r="751" spans="1:5">
      <c r="A751" s="77" t="s">
        <v>1361</v>
      </c>
      <c r="B751" s="78" t="s">
        <v>1362</v>
      </c>
      <c r="C751" s="104">
        <f t="shared" si="11"/>
        <v>0</v>
      </c>
      <c r="D751" s="109">
        <f>SUMIF(一般公共预算财政拨款基本支出明细表!A$8:A$41,一般公共预算财政拨款支出!A751,一般公共预算财政拨款基本支出明细表!C$8:CL$41)</f>
        <v>0</v>
      </c>
      <c r="E751" s="109">
        <f>SUMIF(一般公共预算财政拨款项目支出明细表!A$8:A$41,一般公共预算财政拨款支出!A751,一般公共预算财政拨款项目支出明细表!C$8:CL$41)</f>
        <v>0</v>
      </c>
    </row>
    <row r="752" spans="1:5">
      <c r="A752" s="77" t="s">
        <v>1363</v>
      </c>
      <c r="B752" s="78" t="s">
        <v>110</v>
      </c>
      <c r="C752" s="104">
        <f t="shared" si="11"/>
        <v>0</v>
      </c>
      <c r="D752" s="109">
        <f>SUMIF(一般公共预算财政拨款基本支出明细表!A$8:A$41,一般公共预算财政拨款支出!A752,一般公共预算财政拨款基本支出明细表!C$8:CL$41)</f>
        <v>0</v>
      </c>
      <c r="E752" s="109">
        <f>SUMIF(一般公共预算财政拨款项目支出明细表!A$8:A$41,一般公共预算财政拨款支出!A752,一般公共预算财政拨款项目支出明细表!C$8:CL$41)</f>
        <v>0</v>
      </c>
    </row>
    <row r="753" spans="1:5">
      <c r="A753" s="77" t="s">
        <v>1364</v>
      </c>
      <c r="B753" s="78" t="s">
        <v>1365</v>
      </c>
      <c r="C753" s="104">
        <f t="shared" si="11"/>
        <v>0</v>
      </c>
      <c r="D753" s="109">
        <f>SUMIF(一般公共预算财政拨款基本支出明细表!A$8:A$41,一般公共预算财政拨款支出!A753,一般公共预算财政拨款基本支出明细表!C$8:CL$41)</f>
        <v>0</v>
      </c>
      <c r="E753" s="109">
        <f>SUMIF(一般公共预算财政拨款项目支出明细表!A$8:A$41,一般公共预算财政拨款支出!A753,一般公共预算财政拨款项目支出明细表!C$8:CL$41)</f>
        <v>0</v>
      </c>
    </row>
    <row r="754" spans="1:5" s="99" customFormat="1">
      <c r="A754" s="73" t="s">
        <v>1366</v>
      </c>
      <c r="B754" s="74" t="s">
        <v>1367</v>
      </c>
      <c r="C754" s="104">
        <f t="shared" si="11"/>
        <v>0</v>
      </c>
      <c r="D754" s="108">
        <f>D755</f>
        <v>0</v>
      </c>
      <c r="E754" s="108">
        <f>E755</f>
        <v>0</v>
      </c>
    </row>
    <row r="755" spans="1:5">
      <c r="A755" s="77" t="s">
        <v>1368</v>
      </c>
      <c r="B755" s="78" t="s">
        <v>1367</v>
      </c>
      <c r="C755" s="104">
        <f t="shared" si="11"/>
        <v>0</v>
      </c>
      <c r="D755" s="109">
        <f>SUMIF(一般公共预算财政拨款基本支出明细表!A$8:A$41,一般公共预算财政拨款支出!A755,一般公共预算财政拨款基本支出明细表!C$8:CL$41)</f>
        <v>0</v>
      </c>
      <c r="E755" s="109">
        <f>SUMIF(一般公共预算财政拨款项目支出明细表!A$8:A$41,一般公共预算财政拨款支出!A755,一般公共预算财政拨款项目支出明细表!C$8:CL$41)</f>
        <v>0</v>
      </c>
    </row>
    <row r="756" spans="1:5" s="99" customFormat="1">
      <c r="A756" s="73" t="s">
        <v>1369</v>
      </c>
      <c r="B756" s="74" t="s">
        <v>1370</v>
      </c>
      <c r="C756" s="104">
        <f t="shared" si="11"/>
        <v>0</v>
      </c>
      <c r="D756" s="108">
        <f>SUMIF(一般公共预算财政拨款基本支出明细表!A$8:A$41,一般公共预算财政拨款支出!A756,一般公共预算财政拨款基本支出明细表!C$8:CL$41)</f>
        <v>0</v>
      </c>
      <c r="E756" s="108">
        <f>SUMIF(一般公共预算财政拨款项目支出明细表!A$8:A$41,一般公共预算财政拨款支出!A756,一般公共预算财政拨款项目支出明细表!C$8:CL$41)</f>
        <v>0</v>
      </c>
    </row>
    <row r="757" spans="1:5">
      <c r="A757" s="77" t="s">
        <v>1371</v>
      </c>
      <c r="B757" s="78" t="s">
        <v>1370</v>
      </c>
      <c r="C757" s="104">
        <f t="shared" si="11"/>
        <v>0</v>
      </c>
      <c r="D757" s="109">
        <f>D758</f>
        <v>0</v>
      </c>
      <c r="E757" s="109">
        <f>E758</f>
        <v>0</v>
      </c>
    </row>
    <row r="758" spans="1:5">
      <c r="A758" s="70" t="s">
        <v>1372</v>
      </c>
      <c r="B758" s="71" t="s">
        <v>1373</v>
      </c>
      <c r="C758" s="111">
        <f t="shared" si="11"/>
        <v>0</v>
      </c>
      <c r="D758" s="107">
        <f>D759+D769+D773+D781+D786+D793+D799+D802+D805+D807+D809+D815+D817+D834</f>
        <v>0</v>
      </c>
      <c r="E758" s="107">
        <f>E759+E769+E773+E781+E786+E793+E799+E802+E805+E807+E809+E815+E817+E834</f>
        <v>0</v>
      </c>
    </row>
    <row r="759" spans="1:5">
      <c r="A759" s="73" t="s">
        <v>1374</v>
      </c>
      <c r="B759" s="74" t="s">
        <v>1375</v>
      </c>
      <c r="C759" s="104">
        <f t="shared" si="11"/>
        <v>0</v>
      </c>
      <c r="D759" s="108">
        <f>SUM(D760:D768)</f>
        <v>0</v>
      </c>
      <c r="E759" s="108">
        <f>SUM(E760:E768)</f>
        <v>0</v>
      </c>
    </row>
    <row r="760" spans="1:5">
      <c r="A760" s="77" t="s">
        <v>1376</v>
      </c>
      <c r="B760" s="78" t="s">
        <v>92</v>
      </c>
      <c r="C760" s="104">
        <f t="shared" si="11"/>
        <v>0</v>
      </c>
      <c r="D760" s="109">
        <f>SUMIF(一般公共预算财政拨款基本支出明细表!A$8:A$41,一般公共预算财政拨款支出!A760,一般公共预算财政拨款基本支出明细表!C$8:CL$41)</f>
        <v>0</v>
      </c>
      <c r="E760" s="109">
        <f>SUMIF(一般公共预算财政拨款项目支出明细表!A$8:A$41,一般公共预算财政拨款支出!A760,一般公共预算财政拨款项目支出明细表!C$8:CL$41)</f>
        <v>0</v>
      </c>
    </row>
    <row r="761" spans="1:5">
      <c r="A761" s="77" t="s">
        <v>1377</v>
      </c>
      <c r="B761" s="78" t="s">
        <v>94</v>
      </c>
      <c r="C761" s="104">
        <f t="shared" si="11"/>
        <v>0</v>
      </c>
      <c r="D761" s="109">
        <f>SUMIF(一般公共预算财政拨款基本支出明细表!A$8:A$41,一般公共预算财政拨款支出!A761,一般公共预算财政拨款基本支出明细表!C$8:CL$41)</f>
        <v>0</v>
      </c>
      <c r="E761" s="109">
        <f>SUMIF(一般公共预算财政拨款项目支出明细表!A$8:A$41,一般公共预算财政拨款支出!A761,一般公共预算财政拨款项目支出明细表!C$8:CL$41)</f>
        <v>0</v>
      </c>
    </row>
    <row r="762" spans="1:5">
      <c r="A762" s="77" t="s">
        <v>1378</v>
      </c>
      <c r="B762" s="78" t="s">
        <v>96</v>
      </c>
      <c r="C762" s="104">
        <f t="shared" si="11"/>
        <v>0</v>
      </c>
      <c r="D762" s="109">
        <f>SUMIF(一般公共预算财政拨款基本支出明细表!A$8:A$41,一般公共预算财政拨款支出!A762,一般公共预算财政拨款基本支出明细表!C$8:CL$41)</f>
        <v>0</v>
      </c>
      <c r="E762" s="109">
        <f>SUMIF(一般公共预算财政拨款项目支出明细表!A$8:A$41,一般公共预算财政拨款支出!A762,一般公共预算财政拨款项目支出明细表!C$8:CL$41)</f>
        <v>0</v>
      </c>
    </row>
    <row r="763" spans="1:5">
      <c r="A763" s="77" t="s">
        <v>1379</v>
      </c>
      <c r="B763" s="78" t="s">
        <v>1380</v>
      </c>
      <c r="C763" s="104">
        <f t="shared" si="11"/>
        <v>0</v>
      </c>
      <c r="D763" s="109">
        <f>SUMIF(一般公共预算财政拨款基本支出明细表!A$8:A$41,一般公共预算财政拨款支出!A763,一般公共预算财政拨款基本支出明细表!C$8:CL$41)</f>
        <v>0</v>
      </c>
      <c r="E763" s="109">
        <f>SUMIF(一般公共预算财政拨款项目支出明细表!A$8:A$41,一般公共预算财政拨款支出!A763,一般公共预算财政拨款项目支出明细表!C$8:CL$41)</f>
        <v>0</v>
      </c>
    </row>
    <row r="764" spans="1:5">
      <c r="A764" s="77" t="s">
        <v>1381</v>
      </c>
      <c r="B764" s="78" t="s">
        <v>1382</v>
      </c>
      <c r="C764" s="104">
        <f t="shared" si="11"/>
        <v>0</v>
      </c>
      <c r="D764" s="109">
        <f>SUMIF(一般公共预算财政拨款基本支出明细表!A$8:A$41,一般公共预算财政拨款支出!A764,一般公共预算财政拨款基本支出明细表!C$8:CL$41)</f>
        <v>0</v>
      </c>
      <c r="E764" s="109">
        <f>SUMIF(一般公共预算财政拨款项目支出明细表!A$8:A$41,一般公共预算财政拨款支出!A764,一般公共预算财政拨款项目支出明细表!C$8:CL$41)</f>
        <v>0</v>
      </c>
    </row>
    <row r="765" spans="1:5">
      <c r="A765" s="77" t="s">
        <v>1383</v>
      </c>
      <c r="B765" s="78" t="s">
        <v>1384</v>
      </c>
      <c r="C765" s="104">
        <f t="shared" si="11"/>
        <v>0</v>
      </c>
      <c r="D765" s="109">
        <f>SUMIF(一般公共预算财政拨款基本支出明细表!A$8:A$41,一般公共预算财政拨款支出!A765,一般公共预算财政拨款基本支出明细表!C$8:CL$41)</f>
        <v>0</v>
      </c>
      <c r="E765" s="109">
        <f>SUMIF(一般公共预算财政拨款项目支出明细表!A$8:A$41,一般公共预算财政拨款支出!A765,一般公共预算财政拨款项目支出明细表!C$8:CL$41)</f>
        <v>0</v>
      </c>
    </row>
    <row r="766" spans="1:5">
      <c r="A766" s="77" t="s">
        <v>1385</v>
      </c>
      <c r="B766" s="78" t="s">
        <v>1386</v>
      </c>
      <c r="C766" s="104">
        <f t="shared" si="11"/>
        <v>0</v>
      </c>
      <c r="D766" s="109">
        <f>SUMIF(一般公共预算财政拨款基本支出明细表!A$8:A$41,一般公共预算财政拨款支出!A766,一般公共预算财政拨款基本支出明细表!C$8:CL$41)</f>
        <v>0</v>
      </c>
      <c r="E766" s="109">
        <f>SUMIF(一般公共预算财政拨款项目支出明细表!A$8:A$41,一般公共预算财政拨款支出!A766,一般公共预算财政拨款项目支出明细表!C$8:CL$41)</f>
        <v>0</v>
      </c>
    </row>
    <row r="767" spans="1:5">
      <c r="A767" s="77" t="s">
        <v>1387</v>
      </c>
      <c r="B767" s="78" t="s">
        <v>1388</v>
      </c>
      <c r="C767" s="104">
        <f t="shared" si="11"/>
        <v>0</v>
      </c>
      <c r="D767" s="109">
        <f>SUMIF(一般公共预算财政拨款基本支出明细表!A$8:A$41,一般公共预算财政拨款支出!A767,一般公共预算财政拨款基本支出明细表!C$8:CL$41)</f>
        <v>0</v>
      </c>
      <c r="E767" s="109">
        <f>SUMIF(一般公共预算财政拨款项目支出明细表!A$8:A$41,一般公共预算财政拨款支出!A767,一般公共预算财政拨款项目支出明细表!C$8:CL$41)</f>
        <v>0</v>
      </c>
    </row>
    <row r="768" spans="1:5">
      <c r="A768" s="77" t="s">
        <v>1389</v>
      </c>
      <c r="B768" s="78" t="s">
        <v>1390</v>
      </c>
      <c r="C768" s="104">
        <f t="shared" si="11"/>
        <v>0</v>
      </c>
      <c r="D768" s="109">
        <f>SUMIF(一般公共预算财政拨款基本支出明细表!A$8:A$41,一般公共预算财政拨款支出!A768,一般公共预算财政拨款基本支出明细表!C$8:CL$41)</f>
        <v>0</v>
      </c>
      <c r="E768" s="109">
        <f>SUMIF(一般公共预算财政拨款项目支出明细表!A$8:A$41,一般公共预算财政拨款支出!A768,一般公共预算财政拨款项目支出明细表!C$8:CL$41)</f>
        <v>0</v>
      </c>
    </row>
    <row r="769" spans="1:5" s="99" customFormat="1">
      <c r="A769" s="73" t="s">
        <v>1391</v>
      </c>
      <c r="B769" s="74" t="s">
        <v>1392</v>
      </c>
      <c r="C769" s="104">
        <f t="shared" si="11"/>
        <v>0</v>
      </c>
      <c r="D769" s="108">
        <f>SUM(D770:D772)</f>
        <v>0</v>
      </c>
      <c r="E769" s="108">
        <f>SUM(E770:E772)</f>
        <v>0</v>
      </c>
    </row>
    <row r="770" spans="1:5">
      <c r="A770" s="77" t="s">
        <v>1393</v>
      </c>
      <c r="B770" s="78" t="s">
        <v>1394</v>
      </c>
      <c r="C770" s="104">
        <f t="shared" si="11"/>
        <v>0</v>
      </c>
      <c r="D770" s="109">
        <f>SUMIF(一般公共预算财政拨款基本支出明细表!A$8:A$41,一般公共预算财政拨款支出!A770,一般公共预算财政拨款基本支出明细表!C$8:CL$41)</f>
        <v>0</v>
      </c>
      <c r="E770" s="109">
        <f>SUMIF(一般公共预算财政拨款项目支出明细表!A$8:A$41,一般公共预算财政拨款支出!A770,一般公共预算财政拨款项目支出明细表!C$8:CL$41)</f>
        <v>0</v>
      </c>
    </row>
    <row r="771" spans="1:5">
      <c r="A771" s="77" t="s">
        <v>1395</v>
      </c>
      <c r="B771" s="78" t="s">
        <v>1396</v>
      </c>
      <c r="C771" s="104">
        <f t="shared" si="11"/>
        <v>0</v>
      </c>
      <c r="D771" s="109">
        <f>SUMIF(一般公共预算财政拨款基本支出明细表!A$8:A$41,一般公共预算财政拨款支出!A771,一般公共预算财政拨款基本支出明细表!C$8:CL$41)</f>
        <v>0</v>
      </c>
      <c r="E771" s="109">
        <f>SUMIF(一般公共预算财政拨款项目支出明细表!A$8:A$41,一般公共预算财政拨款支出!A771,一般公共预算财政拨款项目支出明细表!C$8:CL$41)</f>
        <v>0</v>
      </c>
    </row>
    <row r="772" spans="1:5">
      <c r="A772" s="77" t="s">
        <v>1397</v>
      </c>
      <c r="B772" s="78" t="s">
        <v>1398</v>
      </c>
      <c r="C772" s="104">
        <f t="shared" si="11"/>
        <v>0</v>
      </c>
      <c r="D772" s="109">
        <f>SUMIF(一般公共预算财政拨款基本支出明细表!A$8:A$41,一般公共预算财政拨款支出!A772,一般公共预算财政拨款基本支出明细表!C$8:CL$41)</f>
        <v>0</v>
      </c>
      <c r="E772" s="109">
        <f>SUMIF(一般公共预算财政拨款项目支出明细表!A$8:A$41,一般公共预算财政拨款支出!A772,一般公共预算财政拨款项目支出明细表!C$8:CL$41)</f>
        <v>0</v>
      </c>
    </row>
    <row r="773" spans="1:5" s="99" customFormat="1">
      <c r="A773" s="73" t="s">
        <v>1399</v>
      </c>
      <c r="B773" s="74" t="s">
        <v>1400</v>
      </c>
      <c r="C773" s="104">
        <f t="shared" si="11"/>
        <v>0</v>
      </c>
      <c r="D773" s="108">
        <f>SUM(D774:D780)</f>
        <v>0</v>
      </c>
      <c r="E773" s="108">
        <f>SUM(E774:E780)</f>
        <v>0</v>
      </c>
    </row>
    <row r="774" spans="1:5">
      <c r="A774" s="77" t="s">
        <v>1401</v>
      </c>
      <c r="B774" s="78" t="s">
        <v>1402</v>
      </c>
      <c r="C774" s="104">
        <f t="shared" ref="C774:C837" si="12">D774+E774</f>
        <v>0</v>
      </c>
      <c r="D774" s="109">
        <f>SUMIF(一般公共预算财政拨款基本支出明细表!A$8:A$41,一般公共预算财政拨款支出!A774,一般公共预算财政拨款基本支出明细表!C$8:CL$41)</f>
        <v>0</v>
      </c>
      <c r="E774" s="109">
        <f>SUMIF(一般公共预算财政拨款项目支出明细表!A$8:A$41,一般公共预算财政拨款支出!A774,一般公共预算财政拨款项目支出明细表!C$8:CL$41)</f>
        <v>0</v>
      </c>
    </row>
    <row r="775" spans="1:5">
      <c r="A775" s="77" t="s">
        <v>1403</v>
      </c>
      <c r="B775" s="78" t="s">
        <v>1404</v>
      </c>
      <c r="C775" s="104">
        <f t="shared" si="12"/>
        <v>0</v>
      </c>
      <c r="D775" s="109">
        <f>SUMIF(一般公共预算财政拨款基本支出明细表!A$8:A$41,一般公共预算财政拨款支出!A775,一般公共预算财政拨款基本支出明细表!C$8:CL$41)</f>
        <v>0</v>
      </c>
      <c r="E775" s="109">
        <f>SUMIF(一般公共预算财政拨款项目支出明细表!A$8:A$41,一般公共预算财政拨款支出!A775,一般公共预算财政拨款项目支出明细表!C$8:CL$41)</f>
        <v>0</v>
      </c>
    </row>
    <row r="776" spans="1:5">
      <c r="A776" s="77" t="s">
        <v>1405</v>
      </c>
      <c r="B776" s="78" t="s">
        <v>1406</v>
      </c>
      <c r="C776" s="104">
        <f t="shared" si="12"/>
        <v>0</v>
      </c>
      <c r="D776" s="109">
        <f>SUMIF(一般公共预算财政拨款基本支出明细表!A$8:A$41,一般公共预算财政拨款支出!A776,一般公共预算财政拨款基本支出明细表!C$8:CL$41)</f>
        <v>0</v>
      </c>
      <c r="E776" s="109">
        <f>SUMIF(一般公共预算财政拨款项目支出明细表!A$8:A$41,一般公共预算财政拨款支出!A776,一般公共预算财政拨款项目支出明细表!C$8:CL$41)</f>
        <v>0</v>
      </c>
    </row>
    <row r="777" spans="1:5">
      <c r="A777" s="77" t="s">
        <v>1407</v>
      </c>
      <c r="B777" s="78" t="s">
        <v>1408</v>
      </c>
      <c r="C777" s="104">
        <f t="shared" si="12"/>
        <v>0</v>
      </c>
      <c r="D777" s="109">
        <f>SUMIF(一般公共预算财政拨款基本支出明细表!A$8:A$41,一般公共预算财政拨款支出!A777,一般公共预算财政拨款基本支出明细表!C$8:CL$41)</f>
        <v>0</v>
      </c>
      <c r="E777" s="109">
        <f>SUMIF(一般公共预算财政拨款项目支出明细表!A$8:A$41,一般公共预算财政拨款支出!A777,一般公共预算财政拨款项目支出明细表!C$8:CL$41)</f>
        <v>0</v>
      </c>
    </row>
    <row r="778" spans="1:5">
      <c r="A778" s="77" t="s">
        <v>1409</v>
      </c>
      <c r="B778" s="78" t="s">
        <v>1410</v>
      </c>
      <c r="C778" s="104">
        <f t="shared" si="12"/>
        <v>0</v>
      </c>
      <c r="D778" s="109">
        <f>SUMIF(一般公共预算财政拨款基本支出明细表!A$8:A$41,一般公共预算财政拨款支出!A778,一般公共预算财政拨款基本支出明细表!C$8:CL$41)</f>
        <v>0</v>
      </c>
      <c r="E778" s="109">
        <f>SUMIF(一般公共预算财政拨款项目支出明细表!A$8:A$41,一般公共预算财政拨款支出!A778,一般公共预算财政拨款项目支出明细表!C$8:CL$41)</f>
        <v>0</v>
      </c>
    </row>
    <row r="779" spans="1:5">
      <c r="A779" s="77" t="s">
        <v>1411</v>
      </c>
      <c r="B779" s="78" t="s">
        <v>1412</v>
      </c>
      <c r="C779" s="104">
        <f t="shared" si="12"/>
        <v>0</v>
      </c>
      <c r="D779" s="109">
        <f>SUMIF(一般公共预算财政拨款基本支出明细表!A$8:A$41,一般公共预算财政拨款支出!A779,一般公共预算财政拨款基本支出明细表!C$8:CL$41)</f>
        <v>0</v>
      </c>
      <c r="E779" s="109">
        <f>SUMIF(一般公共预算财政拨款项目支出明细表!A$8:A$41,一般公共预算财政拨款支出!A779,一般公共预算财政拨款项目支出明细表!C$8:CL$41)</f>
        <v>0</v>
      </c>
    </row>
    <row r="780" spans="1:5">
      <c r="A780" s="77" t="s">
        <v>1413</v>
      </c>
      <c r="B780" s="78" t="s">
        <v>1414</v>
      </c>
      <c r="C780" s="104">
        <f t="shared" si="12"/>
        <v>0</v>
      </c>
      <c r="D780" s="109">
        <f>SUMIF(一般公共预算财政拨款基本支出明细表!A$8:A$41,一般公共预算财政拨款支出!A780,一般公共预算财政拨款基本支出明细表!C$8:CL$41)</f>
        <v>0</v>
      </c>
      <c r="E780" s="109">
        <f>SUMIF(一般公共预算财政拨款项目支出明细表!A$8:A$41,一般公共预算财政拨款支出!A780,一般公共预算财政拨款项目支出明细表!C$8:CL$41)</f>
        <v>0</v>
      </c>
    </row>
    <row r="781" spans="1:5" s="99" customFormat="1">
      <c r="A781" s="73" t="s">
        <v>1415</v>
      </c>
      <c r="B781" s="74" t="s">
        <v>1416</v>
      </c>
      <c r="C781" s="104">
        <f t="shared" si="12"/>
        <v>0</v>
      </c>
      <c r="D781" s="108">
        <f>SUM(D782:D785)</f>
        <v>0</v>
      </c>
      <c r="E781" s="108">
        <f>SUM(E782:E785)</f>
        <v>0</v>
      </c>
    </row>
    <row r="782" spans="1:5">
      <c r="A782" s="77" t="s">
        <v>1417</v>
      </c>
      <c r="B782" s="78" t="s">
        <v>1418</v>
      </c>
      <c r="C782" s="104">
        <f t="shared" si="12"/>
        <v>0</v>
      </c>
      <c r="D782" s="109">
        <f>SUMIF(一般公共预算财政拨款基本支出明细表!A$8:A$41,一般公共预算财政拨款支出!A782,一般公共预算财政拨款基本支出明细表!C$8:CL$41)</f>
        <v>0</v>
      </c>
      <c r="E782" s="109">
        <f>SUMIF(一般公共预算财政拨款项目支出明细表!A$8:A$41,一般公共预算财政拨款支出!A782,一般公共预算财政拨款项目支出明细表!C$8:CL$41)</f>
        <v>0</v>
      </c>
    </row>
    <row r="783" spans="1:5">
      <c r="A783" s="77" t="s">
        <v>1419</v>
      </c>
      <c r="B783" s="78" t="s">
        <v>1420</v>
      </c>
      <c r="C783" s="104">
        <f t="shared" si="12"/>
        <v>0</v>
      </c>
      <c r="D783" s="109">
        <f>SUMIF(一般公共预算财政拨款基本支出明细表!A$8:A$41,一般公共预算财政拨款支出!A783,一般公共预算财政拨款基本支出明细表!C$8:CL$41)</f>
        <v>0</v>
      </c>
      <c r="E783" s="109">
        <f>SUMIF(一般公共预算财政拨款项目支出明细表!A$8:A$41,一般公共预算财政拨款支出!A783,一般公共预算财政拨款项目支出明细表!C$8:CL$41)</f>
        <v>0</v>
      </c>
    </row>
    <row r="784" spans="1:5">
      <c r="A784" s="77" t="s">
        <v>1421</v>
      </c>
      <c r="B784" s="78" t="s">
        <v>1422</v>
      </c>
      <c r="C784" s="104">
        <f t="shared" si="12"/>
        <v>0</v>
      </c>
      <c r="D784" s="109">
        <f>SUMIF(一般公共预算财政拨款基本支出明细表!A$8:A$41,一般公共预算财政拨款支出!A784,一般公共预算财政拨款基本支出明细表!C$8:CL$41)</f>
        <v>0</v>
      </c>
      <c r="E784" s="109">
        <f>SUMIF(一般公共预算财政拨款项目支出明细表!A$8:A$41,一般公共预算财政拨款支出!A784,一般公共预算财政拨款项目支出明细表!C$8:CL$41)</f>
        <v>0</v>
      </c>
    </row>
    <row r="785" spans="1:5">
      <c r="A785" s="77" t="s">
        <v>1423</v>
      </c>
      <c r="B785" s="78" t="s">
        <v>1424</v>
      </c>
      <c r="C785" s="104">
        <f t="shared" si="12"/>
        <v>0</v>
      </c>
      <c r="D785" s="109">
        <f>SUMIF(一般公共预算财政拨款基本支出明细表!A$8:A$41,一般公共预算财政拨款支出!A785,一般公共预算财政拨款基本支出明细表!C$8:CL$41)</f>
        <v>0</v>
      </c>
      <c r="E785" s="109">
        <f>SUMIF(一般公共预算财政拨款项目支出明细表!A$8:A$41,一般公共预算财政拨款支出!A785,一般公共预算财政拨款项目支出明细表!C$8:CL$41)</f>
        <v>0</v>
      </c>
    </row>
    <row r="786" spans="1:5" s="99" customFormat="1">
      <c r="A786" s="73" t="s">
        <v>1425</v>
      </c>
      <c r="B786" s="74" t="s">
        <v>1426</v>
      </c>
      <c r="C786" s="104">
        <f t="shared" si="12"/>
        <v>0</v>
      </c>
      <c r="D786" s="108">
        <f>SUM(D787:D792)</f>
        <v>0</v>
      </c>
      <c r="E786" s="108">
        <f>SUM(E787:E792)</f>
        <v>0</v>
      </c>
    </row>
    <row r="787" spans="1:5">
      <c r="A787" s="77" t="s">
        <v>1427</v>
      </c>
      <c r="B787" s="78" t="s">
        <v>1428</v>
      </c>
      <c r="C787" s="104">
        <f t="shared" si="12"/>
        <v>0</v>
      </c>
      <c r="D787" s="109">
        <f>SUMIF(一般公共预算财政拨款基本支出明细表!A$8:A$41,一般公共预算财政拨款支出!A787,一般公共预算财政拨款基本支出明细表!C$8:CL$41)</f>
        <v>0</v>
      </c>
      <c r="E787" s="109">
        <f>SUMIF(一般公共预算财政拨款项目支出明细表!A$8:A$41,一般公共预算财政拨款支出!A787,一般公共预算财政拨款项目支出明细表!C$8:CL$41)</f>
        <v>0</v>
      </c>
    </row>
    <row r="788" spans="1:5">
      <c r="A788" s="77" t="s">
        <v>1429</v>
      </c>
      <c r="B788" s="78" t="s">
        <v>1430</v>
      </c>
      <c r="C788" s="104">
        <f t="shared" si="12"/>
        <v>0</v>
      </c>
      <c r="D788" s="109">
        <f>SUMIF(一般公共预算财政拨款基本支出明细表!A$8:A$41,一般公共预算财政拨款支出!A788,一般公共预算财政拨款基本支出明细表!C$8:CL$41)</f>
        <v>0</v>
      </c>
      <c r="E788" s="109">
        <f>SUMIF(一般公共预算财政拨款项目支出明细表!A$8:A$41,一般公共预算财政拨款支出!A788,一般公共预算财政拨款项目支出明细表!C$8:CL$41)</f>
        <v>0</v>
      </c>
    </row>
    <row r="789" spans="1:5">
      <c r="A789" s="77" t="s">
        <v>1431</v>
      </c>
      <c r="B789" s="78" t="s">
        <v>1432</v>
      </c>
      <c r="C789" s="104">
        <f t="shared" si="12"/>
        <v>0</v>
      </c>
      <c r="D789" s="109">
        <f>SUMIF(一般公共预算财政拨款基本支出明细表!A$8:A$41,一般公共预算财政拨款支出!A789,一般公共预算财政拨款基本支出明细表!C$8:CL$41)</f>
        <v>0</v>
      </c>
      <c r="E789" s="109">
        <f>SUMIF(一般公共预算财政拨款项目支出明细表!A$8:A$41,一般公共预算财政拨款支出!A789,一般公共预算财政拨款项目支出明细表!C$8:CL$41)</f>
        <v>0</v>
      </c>
    </row>
    <row r="790" spans="1:5">
      <c r="A790" s="77" t="s">
        <v>1433</v>
      </c>
      <c r="B790" s="78" t="s">
        <v>1434</v>
      </c>
      <c r="C790" s="104">
        <f t="shared" si="12"/>
        <v>0</v>
      </c>
      <c r="D790" s="109">
        <f>SUMIF(一般公共预算财政拨款基本支出明细表!A$8:A$41,一般公共预算财政拨款支出!A790,一般公共预算财政拨款基本支出明细表!C$8:CL$41)</f>
        <v>0</v>
      </c>
      <c r="E790" s="109">
        <f>SUMIF(一般公共预算财政拨款项目支出明细表!A$8:A$41,一般公共预算财政拨款支出!A790,一般公共预算财政拨款项目支出明细表!C$8:CL$41)</f>
        <v>0</v>
      </c>
    </row>
    <row r="791" spans="1:5">
      <c r="A791" s="77" t="s">
        <v>1435</v>
      </c>
      <c r="B791" s="78" t="s">
        <v>1436</v>
      </c>
      <c r="C791" s="104">
        <f t="shared" si="12"/>
        <v>0</v>
      </c>
      <c r="D791" s="109">
        <f>SUMIF(一般公共预算财政拨款基本支出明细表!A$8:A$41,一般公共预算财政拨款支出!A791,一般公共预算财政拨款基本支出明细表!C$8:CL$41)</f>
        <v>0</v>
      </c>
      <c r="E791" s="109">
        <f>SUMIF(一般公共预算财政拨款项目支出明细表!A$8:A$41,一般公共预算财政拨款支出!A791,一般公共预算财政拨款项目支出明细表!C$8:CL$41)</f>
        <v>0</v>
      </c>
    </row>
    <row r="792" spans="1:5">
      <c r="A792" s="77" t="s">
        <v>1437</v>
      </c>
      <c r="B792" s="78" t="s">
        <v>1438</v>
      </c>
      <c r="C792" s="104">
        <f t="shared" si="12"/>
        <v>0</v>
      </c>
      <c r="D792" s="109">
        <f>SUMIF(一般公共预算财政拨款基本支出明细表!A$8:A$41,一般公共预算财政拨款支出!A792,一般公共预算财政拨款基本支出明细表!C$8:CL$41)</f>
        <v>0</v>
      </c>
      <c r="E792" s="109">
        <f>SUMIF(一般公共预算财政拨款项目支出明细表!A$8:A$41,一般公共预算财政拨款支出!A792,一般公共预算财政拨款项目支出明细表!C$8:CL$41)</f>
        <v>0</v>
      </c>
    </row>
    <row r="793" spans="1:5" s="99" customFormat="1">
      <c r="A793" s="73" t="s">
        <v>1439</v>
      </c>
      <c r="B793" s="74" t="s">
        <v>1440</v>
      </c>
      <c r="C793" s="104">
        <f t="shared" si="12"/>
        <v>0</v>
      </c>
      <c r="D793" s="108">
        <f>SUM(D794:D798)</f>
        <v>0</v>
      </c>
      <c r="E793" s="108">
        <f>SUM(E794:E798)</f>
        <v>0</v>
      </c>
    </row>
    <row r="794" spans="1:5">
      <c r="A794" s="77" t="s">
        <v>1441</v>
      </c>
      <c r="B794" s="78" t="s">
        <v>1442</v>
      </c>
      <c r="C794" s="104">
        <f t="shared" si="12"/>
        <v>0</v>
      </c>
      <c r="D794" s="109">
        <f>SUMIF(一般公共预算财政拨款基本支出明细表!A$8:A$41,一般公共预算财政拨款支出!A794,一般公共预算财政拨款基本支出明细表!C$8:CL$41)</f>
        <v>0</v>
      </c>
      <c r="E794" s="109">
        <f>SUMIF(一般公共预算财政拨款项目支出明细表!A$8:A$41,一般公共预算财政拨款支出!A794,一般公共预算财政拨款项目支出明细表!C$8:CL$41)</f>
        <v>0</v>
      </c>
    </row>
    <row r="795" spans="1:5">
      <c r="A795" s="77" t="s">
        <v>1443</v>
      </c>
      <c r="B795" s="78" t="s">
        <v>1444</v>
      </c>
      <c r="C795" s="104">
        <f t="shared" si="12"/>
        <v>0</v>
      </c>
      <c r="D795" s="109">
        <f>SUMIF(一般公共预算财政拨款基本支出明细表!A$8:A$41,一般公共预算财政拨款支出!A795,一般公共预算财政拨款基本支出明细表!C$8:CL$41)</f>
        <v>0</v>
      </c>
      <c r="E795" s="109">
        <f>SUMIF(一般公共预算财政拨款项目支出明细表!A$8:A$41,一般公共预算财政拨款支出!A795,一般公共预算财政拨款项目支出明细表!C$8:CL$41)</f>
        <v>0</v>
      </c>
    </row>
    <row r="796" spans="1:5">
      <c r="A796" s="77" t="s">
        <v>1445</v>
      </c>
      <c r="B796" s="78" t="s">
        <v>1446</v>
      </c>
      <c r="C796" s="104">
        <f t="shared" si="12"/>
        <v>0</v>
      </c>
      <c r="D796" s="109">
        <f>SUMIF(一般公共预算财政拨款基本支出明细表!A$8:A$41,一般公共预算财政拨款支出!A796,一般公共预算财政拨款基本支出明细表!C$8:CL$41)</f>
        <v>0</v>
      </c>
      <c r="E796" s="109">
        <f>SUMIF(一般公共预算财政拨款项目支出明细表!A$8:A$41,一般公共预算财政拨款支出!A796,一般公共预算财政拨款项目支出明细表!C$8:CL$41)</f>
        <v>0</v>
      </c>
    </row>
    <row r="797" spans="1:5">
      <c r="A797" s="77" t="s">
        <v>1447</v>
      </c>
      <c r="B797" s="78" t="s">
        <v>1448</v>
      </c>
      <c r="C797" s="104">
        <f t="shared" si="12"/>
        <v>0</v>
      </c>
      <c r="D797" s="109">
        <f>SUMIF(一般公共预算财政拨款基本支出明细表!A$8:A$41,一般公共预算财政拨款支出!A797,一般公共预算财政拨款基本支出明细表!C$8:CL$41)</f>
        <v>0</v>
      </c>
      <c r="E797" s="109">
        <f>SUMIF(一般公共预算财政拨款项目支出明细表!A$8:A$41,一般公共预算财政拨款支出!A797,一般公共预算财政拨款项目支出明细表!C$8:CL$41)</f>
        <v>0</v>
      </c>
    </row>
    <row r="798" spans="1:5">
      <c r="A798" s="77" t="s">
        <v>1449</v>
      </c>
      <c r="B798" s="78" t="s">
        <v>1450</v>
      </c>
      <c r="C798" s="104">
        <f t="shared" si="12"/>
        <v>0</v>
      </c>
      <c r="D798" s="109">
        <f>SUMIF(一般公共预算财政拨款基本支出明细表!A$8:A$41,一般公共预算财政拨款支出!A798,一般公共预算财政拨款基本支出明细表!C$8:CL$41)</f>
        <v>0</v>
      </c>
      <c r="E798" s="109">
        <f>SUMIF(一般公共预算财政拨款项目支出明细表!A$8:A$41,一般公共预算财政拨款支出!A798,一般公共预算财政拨款项目支出明细表!C$8:CL$41)</f>
        <v>0</v>
      </c>
    </row>
    <row r="799" spans="1:5" s="99" customFormat="1">
      <c r="A799" s="73" t="s">
        <v>1451</v>
      </c>
      <c r="B799" s="74" t="s">
        <v>1452</v>
      </c>
      <c r="C799" s="104">
        <f t="shared" si="12"/>
        <v>0</v>
      </c>
      <c r="D799" s="108">
        <f>SUM(D800:D801)</f>
        <v>0</v>
      </c>
      <c r="E799" s="108">
        <f>SUM(E800:E801)</f>
        <v>0</v>
      </c>
    </row>
    <row r="800" spans="1:5">
      <c r="A800" s="77" t="s">
        <v>1453</v>
      </c>
      <c r="B800" s="78" t="s">
        <v>1454</v>
      </c>
      <c r="C800" s="104">
        <f t="shared" si="12"/>
        <v>0</v>
      </c>
      <c r="D800" s="109">
        <f>SUMIF(一般公共预算财政拨款基本支出明细表!A$8:A$41,一般公共预算财政拨款支出!A800,一般公共预算财政拨款基本支出明细表!C$8:CL$41)</f>
        <v>0</v>
      </c>
      <c r="E800" s="109">
        <f>SUMIF(一般公共预算财政拨款项目支出明细表!A$8:A$41,一般公共预算财政拨款支出!A800,一般公共预算财政拨款项目支出明细表!C$8:CL$41)</f>
        <v>0</v>
      </c>
    </row>
    <row r="801" spans="1:5">
      <c r="A801" s="77" t="s">
        <v>1455</v>
      </c>
      <c r="B801" s="78" t="s">
        <v>1456</v>
      </c>
      <c r="C801" s="104">
        <f t="shared" si="12"/>
        <v>0</v>
      </c>
      <c r="D801" s="109">
        <f>SUMIF(一般公共预算财政拨款基本支出明细表!A$8:A$41,一般公共预算财政拨款支出!A801,一般公共预算财政拨款基本支出明细表!C$8:CL$41)</f>
        <v>0</v>
      </c>
      <c r="E801" s="109">
        <f>SUMIF(一般公共预算财政拨款项目支出明细表!A$8:A$41,一般公共预算财政拨款支出!A801,一般公共预算财政拨款项目支出明细表!C$8:CL$41)</f>
        <v>0</v>
      </c>
    </row>
    <row r="802" spans="1:5" s="99" customFormat="1">
      <c r="A802" s="73" t="s">
        <v>1457</v>
      </c>
      <c r="B802" s="74" t="s">
        <v>1458</v>
      </c>
      <c r="C802" s="104">
        <f t="shared" si="12"/>
        <v>0</v>
      </c>
      <c r="D802" s="108">
        <f>SUM(D803:D804)</f>
        <v>0</v>
      </c>
      <c r="E802" s="108">
        <f>SUM(E803:E804)</f>
        <v>0</v>
      </c>
    </row>
    <row r="803" spans="1:5">
      <c r="A803" s="77" t="s">
        <v>1459</v>
      </c>
      <c r="B803" s="78" t="s">
        <v>1460</v>
      </c>
      <c r="C803" s="104">
        <f t="shared" si="12"/>
        <v>0</v>
      </c>
      <c r="D803" s="109">
        <f>SUMIF(一般公共预算财政拨款基本支出明细表!A$8:A$41,一般公共预算财政拨款支出!A803,一般公共预算财政拨款基本支出明细表!C$8:CL$41)</f>
        <v>0</v>
      </c>
      <c r="E803" s="109">
        <f>SUMIF(一般公共预算财政拨款项目支出明细表!A$8:A$41,一般公共预算财政拨款支出!A803,一般公共预算财政拨款项目支出明细表!C$8:CL$41)</f>
        <v>0</v>
      </c>
    </row>
    <row r="804" spans="1:5">
      <c r="A804" s="77" t="s">
        <v>1461</v>
      </c>
      <c r="B804" s="78" t="s">
        <v>1462</v>
      </c>
      <c r="C804" s="104">
        <f t="shared" si="12"/>
        <v>0</v>
      </c>
      <c r="D804" s="109">
        <f>SUMIF(一般公共预算财政拨款基本支出明细表!A$8:A$41,一般公共预算财政拨款支出!A804,一般公共预算财政拨款基本支出明细表!C$8:CL$41)</f>
        <v>0</v>
      </c>
      <c r="E804" s="109">
        <f>SUMIF(一般公共预算财政拨款项目支出明细表!A$8:A$41,一般公共预算财政拨款支出!A804,一般公共预算财政拨款项目支出明细表!C$8:CL$41)</f>
        <v>0</v>
      </c>
    </row>
    <row r="805" spans="1:5" s="99" customFormat="1">
      <c r="A805" s="73" t="s">
        <v>1463</v>
      </c>
      <c r="B805" s="74" t="s">
        <v>1464</v>
      </c>
      <c r="C805" s="104">
        <f t="shared" si="12"/>
        <v>0</v>
      </c>
      <c r="D805" s="108">
        <f>D806</f>
        <v>0</v>
      </c>
      <c r="E805" s="108">
        <f>E806</f>
        <v>0</v>
      </c>
    </row>
    <row r="806" spans="1:5">
      <c r="A806" s="77" t="s">
        <v>1465</v>
      </c>
      <c r="B806" s="78" t="s">
        <v>1464</v>
      </c>
      <c r="C806" s="104">
        <f t="shared" si="12"/>
        <v>0</v>
      </c>
      <c r="D806" s="109">
        <f>SUMIF(一般公共预算财政拨款基本支出明细表!A$8:A$41,一般公共预算财政拨款支出!A806,一般公共预算财政拨款基本支出明细表!C$8:CL$41)</f>
        <v>0</v>
      </c>
      <c r="E806" s="109">
        <f>SUMIF(一般公共预算财政拨款项目支出明细表!A$8:A$41,一般公共预算财政拨款支出!A806,一般公共预算财政拨款项目支出明细表!C$8:CL$41)</f>
        <v>0</v>
      </c>
    </row>
    <row r="807" spans="1:5" s="99" customFormat="1">
      <c r="A807" s="73" t="s">
        <v>1466</v>
      </c>
      <c r="B807" s="74" t="s">
        <v>1467</v>
      </c>
      <c r="C807" s="104">
        <f t="shared" si="12"/>
        <v>0</v>
      </c>
      <c r="D807" s="108">
        <f>D808</f>
        <v>0</v>
      </c>
      <c r="E807" s="108">
        <f>E808</f>
        <v>0</v>
      </c>
    </row>
    <row r="808" spans="1:5">
      <c r="A808" s="77" t="s">
        <v>1468</v>
      </c>
      <c r="B808" s="78" t="s">
        <v>1467</v>
      </c>
      <c r="C808" s="104">
        <f t="shared" si="12"/>
        <v>0</v>
      </c>
      <c r="D808" s="109">
        <f>SUMIF(一般公共预算财政拨款基本支出明细表!A$8:A$41,一般公共预算财政拨款支出!A808,一般公共预算财政拨款基本支出明细表!C$8:CL$41)</f>
        <v>0</v>
      </c>
      <c r="E808" s="109">
        <f>SUMIF(一般公共预算财政拨款项目支出明细表!A$8:A$41,一般公共预算财政拨款支出!A808,一般公共预算财政拨款项目支出明细表!C$8:CL$41)</f>
        <v>0</v>
      </c>
    </row>
    <row r="809" spans="1:5" s="99" customFormat="1">
      <c r="A809" s="73" t="s">
        <v>1469</v>
      </c>
      <c r="B809" s="74" t="s">
        <v>1470</v>
      </c>
      <c r="C809" s="104">
        <f t="shared" si="12"/>
        <v>0</v>
      </c>
      <c r="D809" s="108">
        <f>SUM(D810:D814)</f>
        <v>0</v>
      </c>
      <c r="E809" s="108">
        <f>SUM(E810:E814)</f>
        <v>0</v>
      </c>
    </row>
    <row r="810" spans="1:5">
      <c r="A810" s="77" t="s">
        <v>1471</v>
      </c>
      <c r="B810" s="78" t="s">
        <v>1472</v>
      </c>
      <c r="C810" s="104">
        <f t="shared" si="12"/>
        <v>0</v>
      </c>
      <c r="D810" s="109">
        <f>SUMIF(一般公共预算财政拨款基本支出明细表!A$8:A$41,一般公共预算财政拨款支出!A810,一般公共预算财政拨款基本支出明细表!C$8:CL$41)</f>
        <v>0</v>
      </c>
      <c r="E810" s="109">
        <f>SUMIF(一般公共预算财政拨款项目支出明细表!A$8:A$41,一般公共预算财政拨款支出!A810,一般公共预算财政拨款项目支出明细表!C$8:CL$41)</f>
        <v>0</v>
      </c>
    </row>
    <row r="811" spans="1:5">
      <c r="A811" s="77" t="s">
        <v>1473</v>
      </c>
      <c r="B811" s="78" t="s">
        <v>1474</v>
      </c>
      <c r="C811" s="104">
        <f t="shared" si="12"/>
        <v>0</v>
      </c>
      <c r="D811" s="109">
        <f>SUMIF(一般公共预算财政拨款基本支出明细表!A$8:A$41,一般公共预算财政拨款支出!A811,一般公共预算财政拨款基本支出明细表!C$8:CL$41)</f>
        <v>0</v>
      </c>
      <c r="E811" s="109">
        <f>SUMIF(一般公共预算财政拨款项目支出明细表!A$8:A$41,一般公共预算财政拨款支出!A811,一般公共预算财政拨款项目支出明细表!C$8:CL$41)</f>
        <v>0</v>
      </c>
    </row>
    <row r="812" spans="1:5">
      <c r="A812" s="77" t="s">
        <v>1475</v>
      </c>
      <c r="B812" s="78" t="s">
        <v>1476</v>
      </c>
      <c r="C812" s="104">
        <f t="shared" si="12"/>
        <v>0</v>
      </c>
      <c r="D812" s="109">
        <f>SUMIF(一般公共预算财政拨款基本支出明细表!A$8:A$41,一般公共预算财政拨款支出!A812,一般公共预算财政拨款基本支出明细表!C$8:CL$41)</f>
        <v>0</v>
      </c>
      <c r="E812" s="109">
        <f>SUMIF(一般公共预算财政拨款项目支出明细表!A$8:A$41,一般公共预算财政拨款支出!A812,一般公共预算财政拨款项目支出明细表!C$8:CL$41)</f>
        <v>0</v>
      </c>
    </row>
    <row r="813" spans="1:5">
      <c r="A813" s="77" t="s">
        <v>1477</v>
      </c>
      <c r="B813" s="78" t="s">
        <v>1478</v>
      </c>
      <c r="C813" s="104">
        <f t="shared" si="12"/>
        <v>0</v>
      </c>
      <c r="D813" s="109">
        <f>SUMIF(一般公共预算财政拨款基本支出明细表!A$8:A$41,一般公共预算财政拨款支出!A813,一般公共预算财政拨款基本支出明细表!C$8:CL$41)</f>
        <v>0</v>
      </c>
      <c r="E813" s="109">
        <f>SUMIF(一般公共预算财政拨款项目支出明细表!A$8:A$41,一般公共预算财政拨款支出!A813,一般公共预算财政拨款项目支出明细表!C$8:CL$41)</f>
        <v>0</v>
      </c>
    </row>
    <row r="814" spans="1:5">
      <c r="A814" s="77" t="s">
        <v>1479</v>
      </c>
      <c r="B814" s="78" t="s">
        <v>1480</v>
      </c>
      <c r="C814" s="104">
        <f t="shared" si="12"/>
        <v>0</v>
      </c>
      <c r="D814" s="109">
        <f>SUMIF(一般公共预算财政拨款基本支出明细表!A$8:A$41,一般公共预算财政拨款支出!A814,一般公共预算财政拨款基本支出明细表!C$8:CL$41)</f>
        <v>0</v>
      </c>
      <c r="E814" s="109">
        <f>SUMIF(一般公共预算财政拨款项目支出明细表!A$8:A$41,一般公共预算财政拨款支出!A814,一般公共预算财政拨款项目支出明细表!C$8:CL$41)</f>
        <v>0</v>
      </c>
    </row>
    <row r="815" spans="1:5" s="99" customFormat="1">
      <c r="A815" s="73" t="s">
        <v>1481</v>
      </c>
      <c r="B815" s="74" t="s">
        <v>1482</v>
      </c>
      <c r="C815" s="104">
        <f t="shared" si="12"/>
        <v>0</v>
      </c>
      <c r="D815" s="108">
        <f>SUM(D816)</f>
        <v>0</v>
      </c>
      <c r="E815" s="108">
        <f>SUM(E816)</f>
        <v>0</v>
      </c>
    </row>
    <row r="816" spans="1:5">
      <c r="A816" s="77" t="s">
        <v>1483</v>
      </c>
      <c r="B816" s="78" t="s">
        <v>1482</v>
      </c>
      <c r="C816" s="104">
        <f t="shared" si="12"/>
        <v>0</v>
      </c>
      <c r="D816" s="109">
        <f>SUMIF(一般公共预算财政拨款基本支出明细表!A$8:A$41,一般公共预算财政拨款支出!A816,一般公共预算财政拨款基本支出明细表!C$8:CL$41)</f>
        <v>0</v>
      </c>
      <c r="E816" s="109">
        <f>SUMIF(一般公共预算财政拨款项目支出明细表!A$8:A$41,一般公共预算财政拨款支出!A816,一般公共预算财政拨款项目支出明细表!C$8:CL$41)</f>
        <v>0</v>
      </c>
    </row>
    <row r="817" spans="1:5" s="99" customFormat="1">
      <c r="A817" s="73" t="s">
        <v>1484</v>
      </c>
      <c r="B817" s="74" t="s">
        <v>1485</v>
      </c>
      <c r="C817" s="104">
        <f t="shared" si="12"/>
        <v>0</v>
      </c>
      <c r="D817" s="108">
        <f>D818</f>
        <v>0</v>
      </c>
      <c r="E817" s="108">
        <f>E818</f>
        <v>0</v>
      </c>
    </row>
    <row r="818" spans="1:5">
      <c r="A818" s="77" t="s">
        <v>1486</v>
      </c>
      <c r="B818" s="78" t="s">
        <v>1485</v>
      </c>
      <c r="C818" s="104">
        <f t="shared" si="12"/>
        <v>0</v>
      </c>
      <c r="D818" s="109">
        <f>SUMIF(一般公共预算财政拨款基本支出明细表!A$8:A$41,一般公共预算财政拨款支出!A818,一般公共预算财政拨款基本支出明细表!C$8:CL$41)</f>
        <v>0</v>
      </c>
      <c r="E818" s="109">
        <f>SUMIF(一般公共预算财政拨款项目支出明细表!A$8:A$41,一般公共预算财政拨款支出!A818,一般公共预算财政拨款项目支出明细表!C$8:CL$41)</f>
        <v>0</v>
      </c>
    </row>
    <row r="819" spans="1:5" s="99" customFormat="1">
      <c r="A819" s="73" t="s">
        <v>1487</v>
      </c>
      <c r="B819" s="74" t="s">
        <v>1488</v>
      </c>
      <c r="C819" s="104">
        <f t="shared" si="12"/>
        <v>0</v>
      </c>
      <c r="D819" s="108">
        <f>SUM(D820:D833)</f>
        <v>0</v>
      </c>
      <c r="E819" s="108">
        <f>SUM(E820:E833)</f>
        <v>0</v>
      </c>
    </row>
    <row r="820" spans="1:5">
      <c r="A820" s="77" t="s">
        <v>1489</v>
      </c>
      <c r="B820" s="78" t="s">
        <v>92</v>
      </c>
      <c r="C820" s="104">
        <f t="shared" si="12"/>
        <v>0</v>
      </c>
      <c r="D820" s="109">
        <f>SUMIF(一般公共预算财政拨款基本支出明细表!A$8:A$41,一般公共预算财政拨款支出!A820,一般公共预算财政拨款基本支出明细表!C$8:CL$41)</f>
        <v>0</v>
      </c>
      <c r="E820" s="109">
        <f>SUMIF(一般公共预算财政拨款项目支出明细表!A$8:A$41,一般公共预算财政拨款支出!A820,一般公共预算财政拨款项目支出明细表!C$8:CL$41)</f>
        <v>0</v>
      </c>
    </row>
    <row r="821" spans="1:5">
      <c r="A821" s="77" t="s">
        <v>1490</v>
      </c>
      <c r="B821" s="78" t="s">
        <v>94</v>
      </c>
      <c r="C821" s="104">
        <f t="shared" si="12"/>
        <v>0</v>
      </c>
      <c r="D821" s="109">
        <f>SUMIF(一般公共预算财政拨款基本支出明细表!A$8:A$41,一般公共预算财政拨款支出!A821,一般公共预算财政拨款基本支出明细表!C$8:CL$41)</f>
        <v>0</v>
      </c>
      <c r="E821" s="109">
        <f>SUMIF(一般公共预算财政拨款项目支出明细表!A$8:A$41,一般公共预算财政拨款支出!A821,一般公共预算财政拨款项目支出明细表!C$8:CL$41)</f>
        <v>0</v>
      </c>
    </row>
    <row r="822" spans="1:5">
      <c r="A822" s="77" t="s">
        <v>1491</v>
      </c>
      <c r="B822" s="78" t="s">
        <v>96</v>
      </c>
      <c r="C822" s="104">
        <f t="shared" si="12"/>
        <v>0</v>
      </c>
      <c r="D822" s="109">
        <f>SUMIF(一般公共预算财政拨款基本支出明细表!A$8:A$41,一般公共预算财政拨款支出!A822,一般公共预算财政拨款基本支出明细表!C$8:CL$41)</f>
        <v>0</v>
      </c>
      <c r="E822" s="109">
        <f>SUMIF(一般公共预算财政拨款项目支出明细表!A$8:A$41,一般公共预算财政拨款支出!A822,一般公共预算财政拨款项目支出明细表!C$8:CL$41)</f>
        <v>0</v>
      </c>
    </row>
    <row r="823" spans="1:5">
      <c r="A823" s="77" t="s">
        <v>1492</v>
      </c>
      <c r="B823" s="78" t="s">
        <v>1493</v>
      </c>
      <c r="C823" s="104">
        <f t="shared" si="12"/>
        <v>0</v>
      </c>
      <c r="D823" s="109">
        <f>SUMIF(一般公共预算财政拨款基本支出明细表!A$8:A$41,一般公共预算财政拨款支出!A823,一般公共预算财政拨款基本支出明细表!C$8:CL$41)</f>
        <v>0</v>
      </c>
      <c r="E823" s="109">
        <f>SUMIF(一般公共预算财政拨款项目支出明细表!A$8:A$41,一般公共预算财政拨款支出!A823,一般公共预算财政拨款项目支出明细表!C$8:CL$41)</f>
        <v>0</v>
      </c>
    </row>
    <row r="824" spans="1:5">
      <c r="A824" s="77" t="s">
        <v>1494</v>
      </c>
      <c r="B824" s="78" t="s">
        <v>1495</v>
      </c>
      <c r="C824" s="104">
        <f t="shared" si="12"/>
        <v>0</v>
      </c>
      <c r="D824" s="109">
        <f>SUMIF(一般公共预算财政拨款基本支出明细表!A$8:A$41,一般公共预算财政拨款支出!A824,一般公共预算财政拨款基本支出明细表!C$8:CL$41)</f>
        <v>0</v>
      </c>
      <c r="E824" s="109">
        <f>SUMIF(一般公共预算财政拨款项目支出明细表!A$8:A$41,一般公共预算财政拨款支出!A824,一般公共预算财政拨款项目支出明细表!C$8:CL$41)</f>
        <v>0</v>
      </c>
    </row>
    <row r="825" spans="1:5">
      <c r="A825" s="77" t="s">
        <v>1496</v>
      </c>
      <c r="B825" s="78" t="s">
        <v>1497</v>
      </c>
      <c r="C825" s="104">
        <f t="shared" si="12"/>
        <v>0</v>
      </c>
      <c r="D825" s="109">
        <f>SUMIF(一般公共预算财政拨款基本支出明细表!A$8:A$41,一般公共预算财政拨款支出!A825,一般公共预算财政拨款基本支出明细表!C$8:CL$41)</f>
        <v>0</v>
      </c>
      <c r="E825" s="109">
        <f>SUMIF(一般公共预算财政拨款项目支出明细表!A$8:A$41,一般公共预算财政拨款支出!A825,一般公共预算财政拨款项目支出明细表!C$8:CL$41)</f>
        <v>0</v>
      </c>
    </row>
    <row r="826" spans="1:5">
      <c r="A826" s="77" t="s">
        <v>1498</v>
      </c>
      <c r="B826" s="78" t="s">
        <v>1499</v>
      </c>
      <c r="C826" s="104">
        <f t="shared" si="12"/>
        <v>0</v>
      </c>
      <c r="D826" s="109">
        <f>SUMIF(一般公共预算财政拨款基本支出明细表!A$8:A$41,一般公共预算财政拨款支出!A826,一般公共预算财政拨款基本支出明细表!C$8:CL$41)</f>
        <v>0</v>
      </c>
      <c r="E826" s="109">
        <f>SUMIF(一般公共预算财政拨款项目支出明细表!A$8:A$41,一般公共预算财政拨款支出!A826,一般公共预算财政拨款项目支出明细表!C$8:CL$41)</f>
        <v>0</v>
      </c>
    </row>
    <row r="827" spans="1:5">
      <c r="A827" s="77" t="s">
        <v>1500</v>
      </c>
      <c r="B827" s="78" t="s">
        <v>1501</v>
      </c>
      <c r="C827" s="104">
        <f t="shared" si="12"/>
        <v>0</v>
      </c>
      <c r="D827" s="109">
        <f>SUMIF(一般公共预算财政拨款基本支出明细表!A$8:A$41,一般公共预算财政拨款支出!A827,一般公共预算财政拨款基本支出明细表!C$8:CL$41)</f>
        <v>0</v>
      </c>
      <c r="E827" s="109">
        <f>SUMIF(一般公共预算财政拨款项目支出明细表!A$8:A$41,一般公共预算财政拨款支出!A827,一般公共预算财政拨款项目支出明细表!C$8:CL$41)</f>
        <v>0</v>
      </c>
    </row>
    <row r="828" spans="1:5">
      <c r="A828" s="77" t="s">
        <v>1502</v>
      </c>
      <c r="B828" s="78" t="s">
        <v>1503</v>
      </c>
      <c r="C828" s="104">
        <f t="shared" si="12"/>
        <v>0</v>
      </c>
      <c r="D828" s="109">
        <f>SUMIF(一般公共预算财政拨款基本支出明细表!A$8:A$41,一般公共预算财政拨款支出!A828,一般公共预算财政拨款基本支出明细表!C$8:CL$41)</f>
        <v>0</v>
      </c>
      <c r="E828" s="109">
        <f>SUMIF(一般公共预算财政拨款项目支出明细表!A$8:A$41,一般公共预算财政拨款支出!A828,一般公共预算财政拨款项目支出明细表!C$8:CL$41)</f>
        <v>0</v>
      </c>
    </row>
    <row r="829" spans="1:5">
      <c r="A829" s="77" t="s">
        <v>1504</v>
      </c>
      <c r="B829" s="78" t="s">
        <v>1505</v>
      </c>
      <c r="C829" s="104">
        <f t="shared" si="12"/>
        <v>0</v>
      </c>
      <c r="D829" s="109">
        <f>SUMIF(一般公共预算财政拨款基本支出明细表!A$8:A$41,一般公共预算财政拨款支出!A829,一般公共预算财政拨款基本支出明细表!C$8:CL$41)</f>
        <v>0</v>
      </c>
      <c r="E829" s="109">
        <f>SUMIF(一般公共预算财政拨款项目支出明细表!A$8:A$41,一般公共预算财政拨款支出!A829,一般公共预算财政拨款项目支出明细表!C$8:CL$41)</f>
        <v>0</v>
      </c>
    </row>
    <row r="830" spans="1:5">
      <c r="A830" s="77" t="s">
        <v>1506</v>
      </c>
      <c r="B830" s="78" t="s">
        <v>193</v>
      </c>
      <c r="C830" s="104">
        <f t="shared" si="12"/>
        <v>0</v>
      </c>
      <c r="D830" s="109">
        <f>SUMIF(一般公共预算财政拨款基本支出明细表!A$8:A$41,一般公共预算财政拨款支出!A830,一般公共预算财政拨款基本支出明细表!C$8:CL$41)</f>
        <v>0</v>
      </c>
      <c r="E830" s="109">
        <f>SUMIF(一般公共预算财政拨款项目支出明细表!A$8:A$41,一般公共预算财政拨款支出!A830,一般公共预算财政拨款项目支出明细表!C$8:CL$41)</f>
        <v>0</v>
      </c>
    </row>
    <row r="831" spans="1:5">
      <c r="A831" s="77" t="s">
        <v>1507</v>
      </c>
      <c r="B831" s="78" t="s">
        <v>1508</v>
      </c>
      <c r="C831" s="104">
        <f t="shared" si="12"/>
        <v>0</v>
      </c>
      <c r="D831" s="109">
        <f>SUMIF(一般公共预算财政拨款基本支出明细表!A$8:A$41,一般公共预算财政拨款支出!A831,一般公共预算财政拨款基本支出明细表!C$8:CL$41)</f>
        <v>0</v>
      </c>
      <c r="E831" s="109">
        <f>SUMIF(一般公共预算财政拨款项目支出明细表!A$8:A$41,一般公共预算财政拨款支出!A831,一般公共预算财政拨款项目支出明细表!C$8:CL$41)</f>
        <v>0</v>
      </c>
    </row>
    <row r="832" spans="1:5">
      <c r="A832" s="77" t="s">
        <v>1509</v>
      </c>
      <c r="B832" s="78" t="s">
        <v>110</v>
      </c>
      <c r="C832" s="104">
        <f t="shared" si="12"/>
        <v>0</v>
      </c>
      <c r="D832" s="109">
        <f>SUMIF(一般公共预算财政拨款基本支出明细表!A$8:A$41,一般公共预算财政拨款支出!A832,一般公共预算财政拨款基本支出明细表!C$8:CL$41)</f>
        <v>0</v>
      </c>
      <c r="E832" s="109">
        <f>SUMIF(一般公共预算财政拨款项目支出明细表!A$8:A$41,一般公共预算财政拨款支出!A832,一般公共预算财政拨款项目支出明细表!C$8:CL$41)</f>
        <v>0</v>
      </c>
    </row>
    <row r="833" spans="1:5">
      <c r="A833" s="77" t="s">
        <v>1510</v>
      </c>
      <c r="B833" s="78" t="s">
        <v>1511</v>
      </c>
      <c r="C833" s="104">
        <f t="shared" si="12"/>
        <v>0</v>
      </c>
      <c r="D833" s="109">
        <f>SUMIF(一般公共预算财政拨款基本支出明细表!A$8:A$41,一般公共预算财政拨款支出!A833,一般公共预算财政拨款基本支出明细表!C$8:CL$41)</f>
        <v>0</v>
      </c>
      <c r="E833" s="109">
        <f>SUMIF(一般公共预算财政拨款项目支出明细表!A$8:A$41,一般公共预算财政拨款支出!A833,一般公共预算财政拨款项目支出明细表!C$8:CL$41)</f>
        <v>0</v>
      </c>
    </row>
    <row r="834" spans="1:5" s="99" customFormat="1">
      <c r="A834" s="73" t="s">
        <v>1512</v>
      </c>
      <c r="B834" s="74" t="s">
        <v>1513</v>
      </c>
      <c r="C834" s="104">
        <f t="shared" si="12"/>
        <v>0</v>
      </c>
      <c r="D834" s="108">
        <f>D835</f>
        <v>0</v>
      </c>
      <c r="E834" s="108">
        <f>E835</f>
        <v>0</v>
      </c>
    </row>
    <row r="835" spans="1:5">
      <c r="A835" s="77" t="s">
        <v>1514</v>
      </c>
      <c r="B835" s="78" t="s">
        <v>1513</v>
      </c>
      <c r="C835" s="104">
        <f t="shared" si="12"/>
        <v>0</v>
      </c>
      <c r="D835" s="109">
        <f>SUMIF(一般公共预算财政拨款基本支出明细表!A$8:A$41,一般公共预算财政拨款支出!A835,一般公共预算财政拨款基本支出明细表!C$8:CL$41)</f>
        <v>0</v>
      </c>
      <c r="E835" s="109">
        <f>SUMIF(一般公共预算财政拨款项目支出明细表!A$8:A$41,一般公共预算财政拨款支出!A835,一般公共预算财政拨款项目支出明细表!C$8:CL$41)</f>
        <v>0</v>
      </c>
    </row>
    <row r="836" spans="1:5">
      <c r="A836" s="70" t="s">
        <v>1515</v>
      </c>
      <c r="B836" s="71" t="s">
        <v>1516</v>
      </c>
      <c r="C836" s="111">
        <f t="shared" si="12"/>
        <v>0</v>
      </c>
      <c r="D836" s="107">
        <f>D837+D848+D850+D853+D855+D857</f>
        <v>0</v>
      </c>
      <c r="E836" s="107">
        <f>E837+E848+E850+E853+E855+E857</f>
        <v>0</v>
      </c>
    </row>
    <row r="837" spans="1:5" s="99" customFormat="1">
      <c r="A837" s="73" t="s">
        <v>1517</v>
      </c>
      <c r="B837" s="74" t="s">
        <v>1518</v>
      </c>
      <c r="C837" s="104">
        <f t="shared" si="12"/>
        <v>0</v>
      </c>
      <c r="D837" s="108">
        <f>SUM(D838:D847)</f>
        <v>0</v>
      </c>
      <c r="E837" s="108">
        <f>SUM(E838:E847)</f>
        <v>0</v>
      </c>
    </row>
    <row r="838" spans="1:5">
      <c r="A838" s="77" t="s">
        <v>1519</v>
      </c>
      <c r="B838" s="78" t="s">
        <v>92</v>
      </c>
      <c r="C838" s="104">
        <f t="shared" ref="C838:C901" si="13">D838+E838</f>
        <v>0</v>
      </c>
      <c r="D838" s="109">
        <f>SUMIF(一般公共预算财政拨款基本支出明细表!A$8:A$41,一般公共预算财政拨款支出!A838,一般公共预算财政拨款基本支出明细表!C$8:CL$41)</f>
        <v>0</v>
      </c>
      <c r="E838" s="109">
        <f>SUMIF(一般公共预算财政拨款项目支出明细表!A$8:A$41,一般公共预算财政拨款支出!A838,一般公共预算财政拨款项目支出明细表!C$8:CL$41)</f>
        <v>0</v>
      </c>
    </row>
    <row r="839" spans="1:5">
      <c r="A839" s="77" t="s">
        <v>1520</v>
      </c>
      <c r="B839" s="78" t="s">
        <v>94</v>
      </c>
      <c r="C839" s="104">
        <f t="shared" si="13"/>
        <v>0</v>
      </c>
      <c r="D839" s="109">
        <f>SUMIF(一般公共预算财政拨款基本支出明细表!A$8:A$41,一般公共预算财政拨款支出!A839,一般公共预算财政拨款基本支出明细表!C$8:CL$41)</f>
        <v>0</v>
      </c>
      <c r="E839" s="109">
        <f>SUMIF(一般公共预算财政拨款项目支出明细表!A$8:A$41,一般公共预算财政拨款支出!A839,一般公共预算财政拨款项目支出明细表!C$8:CL$41)</f>
        <v>0</v>
      </c>
    </row>
    <row r="840" spans="1:5">
      <c r="A840" s="77" t="s">
        <v>1521</v>
      </c>
      <c r="B840" s="78" t="s">
        <v>96</v>
      </c>
      <c r="C840" s="104">
        <f t="shared" si="13"/>
        <v>0</v>
      </c>
      <c r="D840" s="109">
        <f>SUMIF(一般公共预算财政拨款基本支出明细表!A$8:A$41,一般公共预算财政拨款支出!A840,一般公共预算财政拨款基本支出明细表!C$8:CL$41)</f>
        <v>0</v>
      </c>
      <c r="E840" s="109">
        <f>SUMIF(一般公共预算财政拨款项目支出明细表!A$8:A$41,一般公共预算财政拨款支出!A840,一般公共预算财政拨款项目支出明细表!C$8:CL$41)</f>
        <v>0</v>
      </c>
    </row>
    <row r="841" spans="1:5">
      <c r="A841" s="77" t="s">
        <v>1522</v>
      </c>
      <c r="B841" s="78" t="s">
        <v>1523</v>
      </c>
      <c r="C841" s="104">
        <f t="shared" si="13"/>
        <v>0</v>
      </c>
      <c r="D841" s="109">
        <f>SUMIF(一般公共预算财政拨款基本支出明细表!A$8:A$41,一般公共预算财政拨款支出!A841,一般公共预算财政拨款基本支出明细表!C$8:CL$41)</f>
        <v>0</v>
      </c>
      <c r="E841" s="109">
        <f>SUMIF(一般公共预算财政拨款项目支出明细表!A$8:A$41,一般公共预算财政拨款支出!A841,一般公共预算财政拨款项目支出明细表!C$8:CL$41)</f>
        <v>0</v>
      </c>
    </row>
    <row r="842" spans="1:5">
      <c r="A842" s="77" t="s">
        <v>1524</v>
      </c>
      <c r="B842" s="78" t="s">
        <v>1525</v>
      </c>
      <c r="C842" s="104">
        <f t="shared" si="13"/>
        <v>0</v>
      </c>
      <c r="D842" s="109">
        <f>SUMIF(一般公共预算财政拨款基本支出明细表!A$8:A$41,一般公共预算财政拨款支出!A842,一般公共预算财政拨款基本支出明细表!C$8:CL$41)</f>
        <v>0</v>
      </c>
      <c r="E842" s="109">
        <f>SUMIF(一般公共预算财政拨款项目支出明细表!A$8:A$41,一般公共预算财政拨款支出!A842,一般公共预算财政拨款项目支出明细表!C$8:CL$41)</f>
        <v>0</v>
      </c>
    </row>
    <row r="843" spans="1:5">
      <c r="A843" s="77" t="s">
        <v>1526</v>
      </c>
      <c r="B843" s="78" t="s">
        <v>1527</v>
      </c>
      <c r="C843" s="104">
        <f t="shared" si="13"/>
        <v>0</v>
      </c>
      <c r="D843" s="109">
        <f>SUMIF(一般公共预算财政拨款基本支出明细表!A$8:A$41,一般公共预算财政拨款支出!A843,一般公共预算财政拨款基本支出明细表!C$8:CL$41)</f>
        <v>0</v>
      </c>
      <c r="E843" s="109">
        <f>SUMIF(一般公共预算财政拨款项目支出明细表!A$8:A$41,一般公共预算财政拨款支出!A843,一般公共预算财政拨款项目支出明细表!C$8:CL$41)</f>
        <v>0</v>
      </c>
    </row>
    <row r="844" spans="1:5">
      <c r="A844" s="77" t="s">
        <v>1528</v>
      </c>
      <c r="B844" s="78" t="s">
        <v>1529</v>
      </c>
      <c r="C844" s="104">
        <f t="shared" si="13"/>
        <v>0</v>
      </c>
      <c r="D844" s="109">
        <f>SUMIF(一般公共预算财政拨款基本支出明细表!A$8:A$41,一般公共预算财政拨款支出!A844,一般公共预算财政拨款基本支出明细表!C$8:CL$41)</f>
        <v>0</v>
      </c>
      <c r="E844" s="109">
        <f>SUMIF(一般公共预算财政拨款项目支出明细表!A$8:A$41,一般公共预算财政拨款支出!A844,一般公共预算财政拨款项目支出明细表!C$8:CL$41)</f>
        <v>0</v>
      </c>
    </row>
    <row r="845" spans="1:5">
      <c r="A845" s="77" t="s">
        <v>1530</v>
      </c>
      <c r="B845" s="78" t="s">
        <v>1531</v>
      </c>
      <c r="C845" s="104">
        <f t="shared" si="13"/>
        <v>0</v>
      </c>
      <c r="D845" s="109">
        <f>SUMIF(一般公共预算财政拨款基本支出明细表!A$8:A$41,一般公共预算财政拨款支出!A845,一般公共预算财政拨款基本支出明细表!C$8:CL$41)</f>
        <v>0</v>
      </c>
      <c r="E845" s="109">
        <f>SUMIF(一般公共预算财政拨款项目支出明细表!A$8:A$41,一般公共预算财政拨款支出!A845,一般公共预算财政拨款项目支出明细表!C$8:CL$41)</f>
        <v>0</v>
      </c>
    </row>
    <row r="846" spans="1:5">
      <c r="A846" s="77" t="s">
        <v>1532</v>
      </c>
      <c r="B846" s="78" t="s">
        <v>1533</v>
      </c>
      <c r="C846" s="104">
        <f t="shared" si="13"/>
        <v>0</v>
      </c>
      <c r="D846" s="109">
        <f>SUMIF(一般公共预算财政拨款基本支出明细表!A$8:A$41,一般公共预算财政拨款支出!A846,一般公共预算财政拨款基本支出明细表!C$8:CL$41)</f>
        <v>0</v>
      </c>
      <c r="E846" s="109">
        <f>SUMIF(一般公共预算财政拨款项目支出明细表!A$8:A$41,一般公共预算财政拨款支出!A846,一般公共预算财政拨款项目支出明细表!C$8:CL$41)</f>
        <v>0</v>
      </c>
    </row>
    <row r="847" spans="1:5">
      <c r="A847" s="77" t="s">
        <v>1534</v>
      </c>
      <c r="B847" s="78" t="s">
        <v>1535</v>
      </c>
      <c r="C847" s="104">
        <f t="shared" si="13"/>
        <v>0</v>
      </c>
      <c r="D847" s="109">
        <f>SUMIF(一般公共预算财政拨款基本支出明细表!A$8:A$41,一般公共预算财政拨款支出!A847,一般公共预算财政拨款基本支出明细表!C$8:CL$41)</f>
        <v>0</v>
      </c>
      <c r="E847" s="109">
        <f>SUMIF(一般公共预算财政拨款项目支出明细表!A$8:A$41,一般公共预算财政拨款支出!A847,一般公共预算财政拨款项目支出明细表!C$8:CL$41)</f>
        <v>0</v>
      </c>
    </row>
    <row r="848" spans="1:5" s="99" customFormat="1">
      <c r="A848" s="73" t="s">
        <v>1536</v>
      </c>
      <c r="B848" s="74" t="s">
        <v>1537</v>
      </c>
      <c r="C848" s="104">
        <f t="shared" si="13"/>
        <v>0</v>
      </c>
      <c r="D848" s="108">
        <f>SUM(D849)</f>
        <v>0</v>
      </c>
      <c r="E848" s="108">
        <f>SUM(E849)</f>
        <v>0</v>
      </c>
    </row>
    <row r="849" spans="1:5">
      <c r="A849" s="77" t="s">
        <v>1538</v>
      </c>
      <c r="B849" s="78" t="s">
        <v>1537</v>
      </c>
      <c r="C849" s="104">
        <f t="shared" si="13"/>
        <v>0</v>
      </c>
      <c r="D849" s="109">
        <f>SUMIF(一般公共预算财政拨款基本支出明细表!A$8:A$41,一般公共预算财政拨款支出!A849,一般公共预算财政拨款基本支出明细表!C$8:CL$41)</f>
        <v>0</v>
      </c>
      <c r="E849" s="109">
        <f>SUMIF(一般公共预算财政拨款项目支出明细表!A$8:A$41,一般公共预算财政拨款支出!A849,一般公共预算财政拨款项目支出明细表!C$8:CL$41)</f>
        <v>0</v>
      </c>
    </row>
    <row r="850" spans="1:5" s="99" customFormat="1">
      <c r="A850" s="73" t="s">
        <v>1539</v>
      </c>
      <c r="B850" s="74" t="s">
        <v>1540</v>
      </c>
      <c r="C850" s="104">
        <f t="shared" si="13"/>
        <v>0</v>
      </c>
      <c r="D850" s="108">
        <f>D851+D852</f>
        <v>0</v>
      </c>
      <c r="E850" s="108">
        <f>E851+E852</f>
        <v>0</v>
      </c>
    </row>
    <row r="851" spans="1:5">
      <c r="A851" s="77" t="s">
        <v>1541</v>
      </c>
      <c r="B851" s="78" t="s">
        <v>1542</v>
      </c>
      <c r="C851" s="104">
        <f t="shared" si="13"/>
        <v>0</v>
      </c>
      <c r="D851" s="109">
        <f>SUMIF(一般公共预算财政拨款基本支出明细表!A$8:A$41,一般公共预算财政拨款支出!A851,一般公共预算财政拨款基本支出明细表!C$8:CL$41)</f>
        <v>0</v>
      </c>
      <c r="E851" s="109">
        <f>SUMIF(一般公共预算财政拨款项目支出明细表!A$8:A$41,一般公共预算财政拨款支出!A851,一般公共预算财政拨款项目支出明细表!C$8:CL$41)</f>
        <v>0</v>
      </c>
    </row>
    <row r="852" spans="1:5">
      <c r="A852" s="77" t="s">
        <v>1543</v>
      </c>
      <c r="B852" s="78" t="s">
        <v>1544</v>
      </c>
      <c r="C852" s="104">
        <f t="shared" si="13"/>
        <v>0</v>
      </c>
      <c r="D852" s="109">
        <f>SUMIF(一般公共预算财政拨款基本支出明细表!A$8:A$41,一般公共预算财政拨款支出!A852,一般公共预算财政拨款基本支出明细表!C$8:CL$41)</f>
        <v>0</v>
      </c>
      <c r="E852" s="109">
        <f>SUMIF(一般公共预算财政拨款项目支出明细表!A$8:A$41,一般公共预算财政拨款支出!A852,一般公共预算财政拨款项目支出明细表!C$8:CL$41)</f>
        <v>0</v>
      </c>
    </row>
    <row r="853" spans="1:5" s="99" customFormat="1">
      <c r="A853" s="73" t="s">
        <v>1545</v>
      </c>
      <c r="B853" s="74" t="s">
        <v>1546</v>
      </c>
      <c r="C853" s="104">
        <f t="shared" si="13"/>
        <v>0</v>
      </c>
      <c r="D853" s="108">
        <f>SUM(D854)</f>
        <v>0</v>
      </c>
      <c r="E853" s="108">
        <f>SUM(E854)</f>
        <v>0</v>
      </c>
    </row>
    <row r="854" spans="1:5">
      <c r="A854" s="77" t="s">
        <v>1547</v>
      </c>
      <c r="B854" s="78" t="s">
        <v>1546</v>
      </c>
      <c r="C854" s="104">
        <f t="shared" si="13"/>
        <v>0</v>
      </c>
      <c r="D854" s="109">
        <f>SUMIF(一般公共预算财政拨款基本支出明细表!A$8:A$41,一般公共预算财政拨款支出!A854,一般公共预算财政拨款基本支出明细表!C$8:CL$41)</f>
        <v>0</v>
      </c>
      <c r="E854" s="109">
        <f>SUMIF(一般公共预算财政拨款项目支出明细表!A$8:A$41,一般公共预算财政拨款支出!A854,一般公共预算财政拨款项目支出明细表!C$8:CL$41)</f>
        <v>0</v>
      </c>
    </row>
    <row r="855" spans="1:5" s="99" customFormat="1">
      <c r="A855" s="73" t="s">
        <v>1548</v>
      </c>
      <c r="B855" s="74" t="s">
        <v>1549</v>
      </c>
      <c r="C855" s="104">
        <f t="shared" si="13"/>
        <v>0</v>
      </c>
      <c r="D855" s="108">
        <f>D856</f>
        <v>0</v>
      </c>
      <c r="E855" s="108">
        <f>E856</f>
        <v>0</v>
      </c>
    </row>
    <row r="856" spans="1:5">
      <c r="A856" s="77" t="s">
        <v>1550</v>
      </c>
      <c r="B856" s="78" t="s">
        <v>1549</v>
      </c>
      <c r="C856" s="104">
        <f t="shared" si="13"/>
        <v>0</v>
      </c>
      <c r="D856" s="109">
        <f>SUMIF(一般公共预算财政拨款基本支出明细表!A$8:A$41,一般公共预算财政拨款支出!A856,一般公共预算财政拨款基本支出明细表!C$8:CL$41)</f>
        <v>0</v>
      </c>
      <c r="E856" s="109">
        <f>SUMIF(一般公共预算财政拨款项目支出明细表!A$8:A$41,一般公共预算财政拨款支出!A856,一般公共预算财政拨款项目支出明细表!C$8:CL$41)</f>
        <v>0</v>
      </c>
    </row>
    <row r="857" spans="1:5" s="99" customFormat="1">
      <c r="A857" s="73" t="s">
        <v>1551</v>
      </c>
      <c r="B857" s="74" t="s">
        <v>1552</v>
      </c>
      <c r="C857" s="104">
        <f t="shared" si="13"/>
        <v>0</v>
      </c>
      <c r="D857" s="108">
        <f>D858</f>
        <v>0</v>
      </c>
      <c r="E857" s="108">
        <f>SUMIF(一般公共预算财政拨款项目支出明细表!A$8:A$41,一般公共预算财政拨款支出!A857,一般公共预算财政拨款项目支出明细表!C$8:CL$41)</f>
        <v>0</v>
      </c>
    </row>
    <row r="858" spans="1:5">
      <c r="A858" s="77" t="s">
        <v>1553</v>
      </c>
      <c r="B858" s="78" t="s">
        <v>1552</v>
      </c>
      <c r="C858" s="104">
        <f t="shared" si="13"/>
        <v>0</v>
      </c>
      <c r="D858" s="109">
        <f>SUMIF(一般公共预算财政拨款基本支出明细表!A$8:A$41,一般公共预算财政拨款支出!A858,一般公共预算财政拨款基本支出明细表!C$8:CL$41)</f>
        <v>0</v>
      </c>
      <c r="E858" s="109">
        <f>SUMIF(一般公共预算财政拨款项目支出明细表!A$8:A$41,一般公共预算财政拨款支出!A858,一般公共预算财政拨款项目支出明细表!C$8:CL$41)</f>
        <v>0</v>
      </c>
    </row>
    <row r="859" spans="1:5">
      <c r="A859" s="70" t="s">
        <v>1554</v>
      </c>
      <c r="B859" s="71" t="s">
        <v>1555</v>
      </c>
      <c r="C859" s="111">
        <f t="shared" si="13"/>
        <v>0</v>
      </c>
      <c r="D859" s="107">
        <f>D860+D886+D911+D939+D950+D957+D964+D967</f>
        <v>0</v>
      </c>
      <c r="E859" s="107">
        <f>E860+E886+E911+E939+E950+E957+E964+E967</f>
        <v>0</v>
      </c>
    </row>
    <row r="860" spans="1:5" s="99" customFormat="1">
      <c r="A860" s="73" t="s">
        <v>1556</v>
      </c>
      <c r="B860" s="74" t="s">
        <v>1557</v>
      </c>
      <c r="C860" s="104">
        <f t="shared" si="13"/>
        <v>0</v>
      </c>
      <c r="D860" s="108">
        <f>SUM(D861:D885)</f>
        <v>0</v>
      </c>
      <c r="E860" s="108">
        <f>SUM(E861:E885)</f>
        <v>0</v>
      </c>
    </row>
    <row r="861" spans="1:5">
      <c r="A861" s="77" t="s">
        <v>1558</v>
      </c>
      <c r="B861" s="78" t="s">
        <v>92</v>
      </c>
      <c r="C861" s="104">
        <f t="shared" si="13"/>
        <v>0</v>
      </c>
      <c r="D861" s="109">
        <f>SUMIF(一般公共预算财政拨款基本支出明细表!A$8:A$41,一般公共预算财政拨款支出!A861,一般公共预算财政拨款基本支出明细表!C$8:CL$41)</f>
        <v>0</v>
      </c>
      <c r="E861" s="109">
        <f>SUMIF(一般公共预算财政拨款项目支出明细表!A$8:A$41,一般公共预算财政拨款支出!A861,一般公共预算财政拨款项目支出明细表!C$8:CL$41)</f>
        <v>0</v>
      </c>
    </row>
    <row r="862" spans="1:5">
      <c r="A862" s="77" t="s">
        <v>1559</v>
      </c>
      <c r="B862" s="78" t="s">
        <v>94</v>
      </c>
      <c r="C862" s="104">
        <f t="shared" si="13"/>
        <v>0</v>
      </c>
      <c r="D862" s="109">
        <f>SUMIF(一般公共预算财政拨款基本支出明细表!A$8:A$41,一般公共预算财政拨款支出!A862,一般公共预算财政拨款基本支出明细表!C$8:CL$41)</f>
        <v>0</v>
      </c>
      <c r="E862" s="109">
        <f>SUMIF(一般公共预算财政拨款项目支出明细表!A$8:A$41,一般公共预算财政拨款支出!A862,一般公共预算财政拨款项目支出明细表!C$8:CL$41)</f>
        <v>0</v>
      </c>
    </row>
    <row r="863" spans="1:5">
      <c r="A863" s="77" t="s">
        <v>1560</v>
      </c>
      <c r="B863" s="78" t="s">
        <v>96</v>
      </c>
      <c r="C863" s="104">
        <f t="shared" si="13"/>
        <v>0</v>
      </c>
      <c r="D863" s="109">
        <f>SUMIF(一般公共预算财政拨款基本支出明细表!A$8:A$41,一般公共预算财政拨款支出!A863,一般公共预算财政拨款基本支出明细表!C$8:CL$41)</f>
        <v>0</v>
      </c>
      <c r="E863" s="109">
        <f>SUMIF(一般公共预算财政拨款项目支出明细表!A$8:A$41,一般公共预算财政拨款支出!A863,一般公共预算财政拨款项目支出明细表!C$8:CL$41)</f>
        <v>0</v>
      </c>
    </row>
    <row r="864" spans="1:5">
      <c r="A864" s="77" t="s">
        <v>1561</v>
      </c>
      <c r="B864" s="78" t="s">
        <v>110</v>
      </c>
      <c r="C864" s="104">
        <f t="shared" si="13"/>
        <v>0</v>
      </c>
      <c r="D864" s="109">
        <f>SUMIF(一般公共预算财政拨款基本支出明细表!A$8:A$41,一般公共预算财政拨款支出!A864,一般公共预算财政拨款基本支出明细表!C$8:CL$41)</f>
        <v>0</v>
      </c>
      <c r="E864" s="109">
        <f>SUMIF(一般公共预算财政拨款项目支出明细表!A$8:A$41,一般公共预算财政拨款支出!A864,一般公共预算财政拨款项目支出明细表!C$8:CL$41)</f>
        <v>0</v>
      </c>
    </row>
    <row r="865" spans="1:5">
      <c r="A865" s="77" t="s">
        <v>1562</v>
      </c>
      <c r="B865" s="78" t="s">
        <v>1563</v>
      </c>
      <c r="C865" s="104">
        <f t="shared" si="13"/>
        <v>0</v>
      </c>
      <c r="D865" s="109">
        <f>SUMIF(一般公共预算财政拨款基本支出明细表!A$8:A$41,一般公共预算财政拨款支出!A865,一般公共预算财政拨款基本支出明细表!C$8:CL$41)</f>
        <v>0</v>
      </c>
      <c r="E865" s="109">
        <f>SUMIF(一般公共预算财政拨款项目支出明细表!A$8:A$41,一般公共预算财政拨款支出!A865,一般公共预算财政拨款项目支出明细表!C$8:CL$41)</f>
        <v>0</v>
      </c>
    </row>
    <row r="866" spans="1:5">
      <c r="A866" s="77" t="s">
        <v>1564</v>
      </c>
      <c r="B866" s="78" t="s">
        <v>1565</v>
      </c>
      <c r="C866" s="104">
        <f t="shared" si="13"/>
        <v>0</v>
      </c>
      <c r="D866" s="109">
        <f>SUMIF(一般公共预算财政拨款基本支出明细表!A$8:A$41,一般公共预算财政拨款支出!A866,一般公共预算财政拨款基本支出明细表!C$8:CL$41)</f>
        <v>0</v>
      </c>
      <c r="E866" s="109">
        <f>SUMIF(一般公共预算财政拨款项目支出明细表!A$8:A$41,一般公共预算财政拨款支出!A866,一般公共预算财政拨款项目支出明细表!C$8:CL$41)</f>
        <v>0</v>
      </c>
    </row>
    <row r="867" spans="1:5">
      <c r="A867" s="77" t="s">
        <v>1566</v>
      </c>
      <c r="B867" s="78" t="s">
        <v>1567</v>
      </c>
      <c r="C867" s="104">
        <f t="shared" si="13"/>
        <v>0</v>
      </c>
      <c r="D867" s="109">
        <f>SUMIF(一般公共预算财政拨款基本支出明细表!A$8:A$41,一般公共预算财政拨款支出!A867,一般公共预算财政拨款基本支出明细表!C$8:CL$41)</f>
        <v>0</v>
      </c>
      <c r="E867" s="109">
        <f>SUMIF(一般公共预算财政拨款项目支出明细表!A$8:A$41,一般公共预算财政拨款支出!A867,一般公共预算财政拨款项目支出明细表!C$8:CL$41)</f>
        <v>0</v>
      </c>
    </row>
    <row r="868" spans="1:5">
      <c r="A868" s="77" t="s">
        <v>1568</v>
      </c>
      <c r="B868" s="78" t="s">
        <v>1569</v>
      </c>
      <c r="C868" s="104">
        <f t="shared" si="13"/>
        <v>0</v>
      </c>
      <c r="D868" s="109">
        <f>SUMIF(一般公共预算财政拨款基本支出明细表!A$8:A$41,一般公共预算财政拨款支出!A868,一般公共预算财政拨款基本支出明细表!C$8:CL$41)</f>
        <v>0</v>
      </c>
      <c r="E868" s="109">
        <f>SUMIF(一般公共预算财政拨款项目支出明细表!A$8:A$41,一般公共预算财政拨款支出!A868,一般公共预算财政拨款项目支出明细表!C$8:CL$41)</f>
        <v>0</v>
      </c>
    </row>
    <row r="869" spans="1:5">
      <c r="A869" s="77" t="s">
        <v>1570</v>
      </c>
      <c r="B869" s="78" t="s">
        <v>1571</v>
      </c>
      <c r="C869" s="104">
        <f t="shared" si="13"/>
        <v>0</v>
      </c>
      <c r="D869" s="109">
        <f>SUMIF(一般公共预算财政拨款基本支出明细表!A$8:A$41,一般公共预算财政拨款支出!A869,一般公共预算财政拨款基本支出明细表!C$8:CL$41)</f>
        <v>0</v>
      </c>
      <c r="E869" s="109">
        <f>SUMIF(一般公共预算财政拨款项目支出明细表!A$8:A$41,一般公共预算财政拨款支出!A869,一般公共预算财政拨款项目支出明细表!C$8:CL$41)</f>
        <v>0</v>
      </c>
    </row>
    <row r="870" spans="1:5">
      <c r="A870" s="77" t="s">
        <v>1572</v>
      </c>
      <c r="B870" s="78" t="s">
        <v>1573</v>
      </c>
      <c r="C870" s="104">
        <f t="shared" si="13"/>
        <v>0</v>
      </c>
      <c r="D870" s="109">
        <f>SUMIF(一般公共预算财政拨款基本支出明细表!A$8:A$41,一般公共预算财政拨款支出!A870,一般公共预算财政拨款基本支出明细表!C$8:CL$41)</f>
        <v>0</v>
      </c>
      <c r="E870" s="109">
        <f>SUMIF(一般公共预算财政拨款项目支出明细表!A$8:A$41,一般公共预算财政拨款支出!A870,一般公共预算财政拨款项目支出明细表!C$8:CL$41)</f>
        <v>0</v>
      </c>
    </row>
    <row r="871" spans="1:5">
      <c r="A871" s="77" t="s">
        <v>1574</v>
      </c>
      <c r="B871" s="78" t="s">
        <v>1575</v>
      </c>
      <c r="C871" s="104">
        <f t="shared" si="13"/>
        <v>0</v>
      </c>
      <c r="D871" s="109">
        <f>SUMIF(一般公共预算财政拨款基本支出明细表!A$8:A$41,一般公共预算财政拨款支出!A871,一般公共预算财政拨款基本支出明细表!C$8:CL$41)</f>
        <v>0</v>
      </c>
      <c r="E871" s="109">
        <f>SUMIF(一般公共预算财政拨款项目支出明细表!A$8:A$41,一般公共预算财政拨款支出!A871,一般公共预算财政拨款项目支出明细表!C$8:CL$41)</f>
        <v>0</v>
      </c>
    </row>
    <row r="872" spans="1:5">
      <c r="A872" s="77" t="s">
        <v>1576</v>
      </c>
      <c r="B872" s="78" t="s">
        <v>1577</v>
      </c>
      <c r="C872" s="104">
        <f t="shared" si="13"/>
        <v>0</v>
      </c>
      <c r="D872" s="109">
        <f>SUMIF(一般公共预算财政拨款基本支出明细表!A$8:A$41,一般公共预算财政拨款支出!A872,一般公共预算财政拨款基本支出明细表!C$8:CL$41)</f>
        <v>0</v>
      </c>
      <c r="E872" s="109">
        <f>SUMIF(一般公共预算财政拨款项目支出明细表!A$8:A$41,一般公共预算财政拨款支出!A872,一般公共预算财政拨款项目支出明细表!C$8:CL$41)</f>
        <v>0</v>
      </c>
    </row>
    <row r="873" spans="1:5">
      <c r="A873" s="77" t="s">
        <v>1578</v>
      </c>
      <c r="B873" s="78" t="s">
        <v>1579</v>
      </c>
      <c r="C873" s="104">
        <f t="shared" si="13"/>
        <v>0</v>
      </c>
      <c r="D873" s="109">
        <f>SUMIF(一般公共预算财政拨款基本支出明细表!A$8:A$41,一般公共预算财政拨款支出!A873,一般公共预算财政拨款基本支出明细表!C$8:CL$41)</f>
        <v>0</v>
      </c>
      <c r="E873" s="109">
        <f>SUMIF(一般公共预算财政拨款项目支出明细表!A$8:A$41,一般公共预算财政拨款支出!A873,一般公共预算财政拨款项目支出明细表!C$8:CL$41)</f>
        <v>0</v>
      </c>
    </row>
    <row r="874" spans="1:5">
      <c r="A874" s="77" t="s">
        <v>1580</v>
      </c>
      <c r="B874" s="78" t="s">
        <v>1581</v>
      </c>
      <c r="C874" s="104">
        <f t="shared" si="13"/>
        <v>0</v>
      </c>
      <c r="D874" s="109">
        <f>SUMIF(一般公共预算财政拨款基本支出明细表!A$8:A$41,一般公共预算财政拨款支出!A874,一般公共预算财政拨款基本支出明细表!C$8:CL$41)</f>
        <v>0</v>
      </c>
      <c r="E874" s="109">
        <f>SUMIF(一般公共预算财政拨款项目支出明细表!A$8:A$41,一般公共预算财政拨款支出!A874,一般公共预算财政拨款项目支出明细表!C$8:CL$41)</f>
        <v>0</v>
      </c>
    </row>
    <row r="875" spans="1:5">
      <c r="A875" s="77" t="s">
        <v>1582</v>
      </c>
      <c r="B875" s="78" t="s">
        <v>1583</v>
      </c>
      <c r="C875" s="104">
        <f t="shared" si="13"/>
        <v>0</v>
      </c>
      <c r="D875" s="109">
        <f>SUMIF(一般公共预算财政拨款基本支出明细表!A$8:A$41,一般公共预算财政拨款支出!A875,一般公共预算财政拨款基本支出明细表!C$8:CL$41)</f>
        <v>0</v>
      </c>
      <c r="E875" s="109">
        <f>SUMIF(一般公共预算财政拨款项目支出明细表!A$8:A$41,一般公共预算财政拨款支出!A875,一般公共预算财政拨款项目支出明细表!C$8:CL$41)</f>
        <v>0</v>
      </c>
    </row>
    <row r="876" spans="1:5">
      <c r="A876" s="77" t="s">
        <v>1584</v>
      </c>
      <c r="B876" s="78" t="s">
        <v>1585</v>
      </c>
      <c r="C876" s="104">
        <f t="shared" si="13"/>
        <v>0</v>
      </c>
      <c r="D876" s="109">
        <f>SUMIF(一般公共预算财政拨款基本支出明细表!A$8:A$41,一般公共预算财政拨款支出!A876,一般公共预算财政拨款基本支出明细表!C$8:CL$41)</f>
        <v>0</v>
      </c>
      <c r="E876" s="109">
        <f>SUMIF(一般公共预算财政拨款项目支出明细表!A$8:A$41,一般公共预算财政拨款支出!A876,一般公共预算财政拨款项目支出明细表!C$8:CL$41)</f>
        <v>0</v>
      </c>
    </row>
    <row r="877" spans="1:5">
      <c r="A877" s="77" t="s">
        <v>1586</v>
      </c>
      <c r="B877" s="78" t="s">
        <v>1587</v>
      </c>
      <c r="C877" s="104">
        <f t="shared" si="13"/>
        <v>0</v>
      </c>
      <c r="D877" s="109">
        <f>SUMIF(一般公共预算财政拨款基本支出明细表!A$8:A$41,一般公共预算财政拨款支出!A877,一般公共预算财政拨款基本支出明细表!C$8:CL$41)</f>
        <v>0</v>
      </c>
      <c r="E877" s="109">
        <f>SUMIF(一般公共预算财政拨款项目支出明细表!A$8:A$41,一般公共预算财政拨款支出!A877,一般公共预算财政拨款项目支出明细表!C$8:CL$41)</f>
        <v>0</v>
      </c>
    </row>
    <row r="878" spans="1:5">
      <c r="A878" s="77" t="s">
        <v>1588</v>
      </c>
      <c r="B878" s="78" t="s">
        <v>1589</v>
      </c>
      <c r="C878" s="104">
        <f t="shared" si="13"/>
        <v>0</v>
      </c>
      <c r="D878" s="109">
        <f>SUMIF(一般公共预算财政拨款基本支出明细表!A$8:A$41,一般公共预算财政拨款支出!A878,一般公共预算财政拨款基本支出明细表!C$8:CL$41)</f>
        <v>0</v>
      </c>
      <c r="E878" s="109">
        <f>SUMIF(一般公共预算财政拨款项目支出明细表!A$8:A$41,一般公共预算财政拨款支出!A878,一般公共预算财政拨款项目支出明细表!C$8:CL$41)</f>
        <v>0</v>
      </c>
    </row>
    <row r="879" spans="1:5">
      <c r="A879" s="77" t="s">
        <v>1590</v>
      </c>
      <c r="B879" s="78" t="s">
        <v>1591</v>
      </c>
      <c r="C879" s="104">
        <f t="shared" si="13"/>
        <v>0</v>
      </c>
      <c r="D879" s="109">
        <f>SUMIF(一般公共预算财政拨款基本支出明细表!A$8:A$41,一般公共预算财政拨款支出!A879,一般公共预算财政拨款基本支出明细表!C$8:CL$41)</f>
        <v>0</v>
      </c>
      <c r="E879" s="109">
        <f>SUMIF(一般公共预算财政拨款项目支出明细表!A$8:A$41,一般公共预算财政拨款支出!A879,一般公共预算财政拨款项目支出明细表!C$8:CL$41)</f>
        <v>0</v>
      </c>
    </row>
    <row r="880" spans="1:5">
      <c r="A880" s="77" t="s">
        <v>1592</v>
      </c>
      <c r="B880" s="78" t="s">
        <v>1593</v>
      </c>
      <c r="C880" s="104">
        <f t="shared" si="13"/>
        <v>0</v>
      </c>
      <c r="D880" s="109">
        <f>SUMIF(一般公共预算财政拨款基本支出明细表!A$8:A$41,一般公共预算财政拨款支出!A880,一般公共预算财政拨款基本支出明细表!C$8:CL$41)</f>
        <v>0</v>
      </c>
      <c r="E880" s="109">
        <f>SUMIF(一般公共预算财政拨款项目支出明细表!A$8:A$41,一般公共预算财政拨款支出!A880,一般公共预算财政拨款项目支出明细表!C$8:CL$41)</f>
        <v>0</v>
      </c>
    </row>
    <row r="881" spans="1:5">
      <c r="A881" s="77" t="s">
        <v>1594</v>
      </c>
      <c r="B881" s="78" t="s">
        <v>1595</v>
      </c>
      <c r="C881" s="104">
        <f t="shared" si="13"/>
        <v>0</v>
      </c>
      <c r="D881" s="109">
        <f>SUMIF(一般公共预算财政拨款基本支出明细表!A$8:A$41,一般公共预算财政拨款支出!A881,一般公共预算财政拨款基本支出明细表!C$8:CL$41)</f>
        <v>0</v>
      </c>
      <c r="E881" s="109">
        <f>SUMIF(一般公共预算财政拨款项目支出明细表!A$8:A$41,一般公共预算财政拨款支出!A881,一般公共预算财政拨款项目支出明细表!C$8:CL$41)</f>
        <v>0</v>
      </c>
    </row>
    <row r="882" spans="1:5">
      <c r="A882" s="77" t="s">
        <v>1596</v>
      </c>
      <c r="B882" s="78" t="s">
        <v>1597</v>
      </c>
      <c r="C882" s="104">
        <f t="shared" si="13"/>
        <v>0</v>
      </c>
      <c r="D882" s="109">
        <f>SUMIF(一般公共预算财政拨款基本支出明细表!A$8:A$41,一般公共预算财政拨款支出!A882,一般公共预算财政拨款基本支出明细表!C$8:CL$41)</f>
        <v>0</v>
      </c>
      <c r="E882" s="109">
        <f>SUMIF(一般公共预算财政拨款项目支出明细表!A$8:A$41,一般公共预算财政拨款支出!A882,一般公共预算财政拨款项目支出明细表!C$8:CL$41)</f>
        <v>0</v>
      </c>
    </row>
    <row r="883" spans="1:5">
      <c r="A883" s="77" t="s">
        <v>1598</v>
      </c>
      <c r="B883" s="78" t="s">
        <v>1599</v>
      </c>
      <c r="C883" s="104">
        <f t="shared" si="13"/>
        <v>0</v>
      </c>
      <c r="D883" s="109">
        <f>SUMIF(一般公共预算财政拨款基本支出明细表!A$8:A$41,一般公共预算财政拨款支出!A883,一般公共预算财政拨款基本支出明细表!C$8:CL$41)</f>
        <v>0</v>
      </c>
      <c r="E883" s="109">
        <f>SUMIF(一般公共预算财政拨款项目支出明细表!A$8:A$41,一般公共预算财政拨款支出!A883,一般公共预算财政拨款项目支出明细表!C$8:CL$41)</f>
        <v>0</v>
      </c>
    </row>
    <row r="884" spans="1:5">
      <c r="A884" s="77" t="s">
        <v>1600</v>
      </c>
      <c r="B884" s="78" t="s">
        <v>1601</v>
      </c>
      <c r="C884" s="104">
        <f t="shared" si="13"/>
        <v>0</v>
      </c>
      <c r="D884" s="109">
        <f>SUMIF(一般公共预算财政拨款基本支出明细表!A$8:A$41,一般公共预算财政拨款支出!A884,一般公共预算财政拨款基本支出明细表!C$8:CL$41)</f>
        <v>0</v>
      </c>
      <c r="E884" s="109">
        <f>SUMIF(一般公共预算财政拨款项目支出明细表!A$8:A$41,一般公共预算财政拨款支出!A884,一般公共预算财政拨款项目支出明细表!C$8:CL$41)</f>
        <v>0</v>
      </c>
    </row>
    <row r="885" spans="1:5">
      <c r="A885" s="77" t="s">
        <v>1602</v>
      </c>
      <c r="B885" s="78" t="s">
        <v>1603</v>
      </c>
      <c r="C885" s="104">
        <f t="shared" si="13"/>
        <v>0</v>
      </c>
      <c r="D885" s="109">
        <f>SUMIF(一般公共预算财政拨款基本支出明细表!A$8:A$41,一般公共预算财政拨款支出!A885,一般公共预算财政拨款基本支出明细表!C$8:CL$41)</f>
        <v>0</v>
      </c>
      <c r="E885" s="109">
        <f>SUMIF(一般公共预算财政拨款项目支出明细表!A$8:A$41,一般公共预算财政拨款支出!A885,一般公共预算财政拨款项目支出明细表!C$8:CL$41)</f>
        <v>0</v>
      </c>
    </row>
    <row r="886" spans="1:5" s="99" customFormat="1">
      <c r="A886" s="73" t="s">
        <v>1604</v>
      </c>
      <c r="B886" s="74" t="s">
        <v>1605</v>
      </c>
      <c r="C886" s="104">
        <f t="shared" si="13"/>
        <v>0</v>
      </c>
      <c r="D886" s="108">
        <f>SUM(D887:D910)</f>
        <v>0</v>
      </c>
      <c r="E886" s="108">
        <f>SUM(E887:E910)</f>
        <v>0</v>
      </c>
    </row>
    <row r="887" spans="1:5">
      <c r="A887" s="77" t="s">
        <v>1606</v>
      </c>
      <c r="B887" s="78" t="s">
        <v>92</v>
      </c>
      <c r="C887" s="104">
        <f t="shared" si="13"/>
        <v>0</v>
      </c>
      <c r="D887" s="109">
        <f>SUMIF(一般公共预算财政拨款基本支出明细表!A$8:A$41,一般公共预算财政拨款支出!A887,一般公共预算财政拨款基本支出明细表!C$8:CL$41)</f>
        <v>0</v>
      </c>
      <c r="E887" s="109">
        <f>SUMIF(一般公共预算财政拨款项目支出明细表!A$8:A$41,一般公共预算财政拨款支出!A887,一般公共预算财政拨款项目支出明细表!C$8:CL$41)</f>
        <v>0</v>
      </c>
    </row>
    <row r="888" spans="1:5">
      <c r="A888" s="77" t="s">
        <v>1607</v>
      </c>
      <c r="B888" s="78" t="s">
        <v>94</v>
      </c>
      <c r="C888" s="104">
        <f t="shared" si="13"/>
        <v>0</v>
      </c>
      <c r="D888" s="109">
        <f>SUMIF(一般公共预算财政拨款基本支出明细表!A$8:A$41,一般公共预算财政拨款支出!A888,一般公共预算财政拨款基本支出明细表!C$8:CL$41)</f>
        <v>0</v>
      </c>
      <c r="E888" s="109">
        <f>SUMIF(一般公共预算财政拨款项目支出明细表!A$8:A$41,一般公共预算财政拨款支出!A888,一般公共预算财政拨款项目支出明细表!C$8:CL$41)</f>
        <v>0</v>
      </c>
    </row>
    <row r="889" spans="1:5">
      <c r="A889" s="77" t="s">
        <v>1608</v>
      </c>
      <c r="B889" s="78" t="s">
        <v>96</v>
      </c>
      <c r="C889" s="104">
        <f t="shared" si="13"/>
        <v>0</v>
      </c>
      <c r="D889" s="109">
        <f>SUMIF(一般公共预算财政拨款基本支出明细表!A$8:A$41,一般公共预算财政拨款支出!A889,一般公共预算财政拨款基本支出明细表!C$8:CL$41)</f>
        <v>0</v>
      </c>
      <c r="E889" s="109">
        <f>SUMIF(一般公共预算财政拨款项目支出明细表!A$8:A$41,一般公共预算财政拨款支出!A889,一般公共预算财政拨款项目支出明细表!C$8:CL$41)</f>
        <v>0</v>
      </c>
    </row>
    <row r="890" spans="1:5">
      <c r="A890" s="77" t="s">
        <v>1609</v>
      </c>
      <c r="B890" s="78" t="s">
        <v>1610</v>
      </c>
      <c r="C890" s="104">
        <f t="shared" si="13"/>
        <v>0</v>
      </c>
      <c r="D890" s="109">
        <f>SUMIF(一般公共预算财政拨款基本支出明细表!A$8:A$41,一般公共预算财政拨款支出!A890,一般公共预算财政拨款基本支出明细表!C$8:CL$41)</f>
        <v>0</v>
      </c>
      <c r="E890" s="109">
        <f>SUMIF(一般公共预算财政拨款项目支出明细表!A$8:A$41,一般公共预算财政拨款支出!A890,一般公共预算财政拨款项目支出明细表!C$8:CL$41)</f>
        <v>0</v>
      </c>
    </row>
    <row r="891" spans="1:5">
      <c r="A891" s="77" t="s">
        <v>1611</v>
      </c>
      <c r="B891" s="78" t="s">
        <v>1612</v>
      </c>
      <c r="C891" s="104">
        <f t="shared" si="13"/>
        <v>0</v>
      </c>
      <c r="D891" s="109">
        <f>SUMIF(一般公共预算财政拨款基本支出明细表!A$8:A$41,一般公共预算财政拨款支出!A891,一般公共预算财政拨款基本支出明细表!C$8:CL$41)</f>
        <v>0</v>
      </c>
      <c r="E891" s="109">
        <f>SUMIF(一般公共预算财政拨款项目支出明细表!A$8:A$41,一般公共预算财政拨款支出!A891,一般公共预算财政拨款项目支出明细表!C$8:CL$41)</f>
        <v>0</v>
      </c>
    </row>
    <row r="892" spans="1:5">
      <c r="A892" s="77" t="s">
        <v>1613</v>
      </c>
      <c r="B892" s="78" t="s">
        <v>1614</v>
      </c>
      <c r="C892" s="104">
        <f t="shared" si="13"/>
        <v>0</v>
      </c>
      <c r="D892" s="109">
        <f>SUMIF(一般公共预算财政拨款基本支出明细表!A$8:A$41,一般公共预算财政拨款支出!A892,一般公共预算财政拨款基本支出明细表!C$8:CL$41)</f>
        <v>0</v>
      </c>
      <c r="E892" s="109">
        <f>SUMIF(一般公共预算财政拨款项目支出明细表!A$8:A$41,一般公共预算财政拨款支出!A892,一般公共预算财政拨款项目支出明细表!C$8:CL$41)</f>
        <v>0</v>
      </c>
    </row>
    <row r="893" spans="1:5">
      <c r="A893" s="77" t="s">
        <v>1615</v>
      </c>
      <c r="B893" s="78" t="s">
        <v>1616</v>
      </c>
      <c r="C893" s="104">
        <f t="shared" si="13"/>
        <v>0</v>
      </c>
      <c r="D893" s="109">
        <f>SUMIF(一般公共预算财政拨款基本支出明细表!A$8:A$41,一般公共预算财政拨款支出!A893,一般公共预算财政拨款基本支出明细表!C$8:CL$41)</f>
        <v>0</v>
      </c>
      <c r="E893" s="109">
        <f>SUMIF(一般公共预算财政拨款项目支出明细表!A$8:A$41,一般公共预算财政拨款支出!A893,一般公共预算财政拨款项目支出明细表!C$8:CL$41)</f>
        <v>0</v>
      </c>
    </row>
    <row r="894" spans="1:5">
      <c r="A894" s="77" t="s">
        <v>1617</v>
      </c>
      <c r="B894" s="78" t="s">
        <v>1618</v>
      </c>
      <c r="C894" s="104">
        <f t="shared" si="13"/>
        <v>0</v>
      </c>
      <c r="D894" s="109">
        <f>SUMIF(一般公共预算财政拨款基本支出明细表!A$8:A$41,一般公共预算财政拨款支出!A894,一般公共预算财政拨款基本支出明细表!C$8:CL$41)</f>
        <v>0</v>
      </c>
      <c r="E894" s="109">
        <f>SUMIF(一般公共预算财政拨款项目支出明细表!A$8:A$41,一般公共预算财政拨款支出!A894,一般公共预算财政拨款项目支出明细表!C$8:CL$41)</f>
        <v>0</v>
      </c>
    </row>
    <row r="895" spans="1:5">
      <c r="A895" s="77" t="s">
        <v>1619</v>
      </c>
      <c r="B895" s="78" t="s">
        <v>1620</v>
      </c>
      <c r="C895" s="104">
        <f t="shared" si="13"/>
        <v>0</v>
      </c>
      <c r="D895" s="109">
        <f>SUMIF(一般公共预算财政拨款基本支出明细表!A$8:A$41,一般公共预算财政拨款支出!A895,一般公共预算财政拨款基本支出明细表!C$8:CL$41)</f>
        <v>0</v>
      </c>
      <c r="E895" s="109">
        <f>SUMIF(一般公共预算财政拨款项目支出明细表!A$8:A$41,一般公共预算财政拨款支出!A895,一般公共预算财政拨款项目支出明细表!C$8:CL$41)</f>
        <v>0</v>
      </c>
    </row>
    <row r="896" spans="1:5">
      <c r="A896" s="77" t="s">
        <v>1621</v>
      </c>
      <c r="B896" s="78" t="s">
        <v>1622</v>
      </c>
      <c r="C896" s="104">
        <f t="shared" si="13"/>
        <v>0</v>
      </c>
      <c r="D896" s="109">
        <f>SUMIF(一般公共预算财政拨款基本支出明细表!A$8:A$41,一般公共预算财政拨款支出!A896,一般公共预算财政拨款基本支出明细表!C$8:CL$41)</f>
        <v>0</v>
      </c>
      <c r="E896" s="109">
        <f>SUMIF(一般公共预算财政拨款项目支出明细表!A$8:A$41,一般公共预算财政拨款支出!A896,一般公共预算财政拨款项目支出明细表!C$8:CL$41)</f>
        <v>0</v>
      </c>
    </row>
    <row r="897" spans="1:5">
      <c r="A897" s="77" t="s">
        <v>1623</v>
      </c>
      <c r="B897" s="78" t="s">
        <v>1624</v>
      </c>
      <c r="C897" s="104">
        <f t="shared" si="13"/>
        <v>0</v>
      </c>
      <c r="D897" s="109">
        <f>SUMIF(一般公共预算财政拨款基本支出明细表!A$8:A$41,一般公共预算财政拨款支出!A897,一般公共预算财政拨款基本支出明细表!C$8:CL$41)</f>
        <v>0</v>
      </c>
      <c r="E897" s="109">
        <f>SUMIF(一般公共预算财政拨款项目支出明细表!A$8:A$41,一般公共预算财政拨款支出!A897,一般公共预算财政拨款项目支出明细表!C$8:CL$41)</f>
        <v>0</v>
      </c>
    </row>
    <row r="898" spans="1:5">
      <c r="A898" s="77" t="s">
        <v>1625</v>
      </c>
      <c r="B898" s="78" t="s">
        <v>1626</v>
      </c>
      <c r="C898" s="104">
        <f t="shared" si="13"/>
        <v>0</v>
      </c>
      <c r="D898" s="109">
        <f>SUMIF(一般公共预算财政拨款基本支出明细表!A$8:A$41,一般公共预算财政拨款支出!A898,一般公共预算财政拨款基本支出明细表!C$8:CL$41)</f>
        <v>0</v>
      </c>
      <c r="E898" s="109">
        <f>SUMIF(一般公共预算财政拨款项目支出明细表!A$8:A$41,一般公共预算财政拨款支出!A898,一般公共预算财政拨款项目支出明细表!C$8:CL$41)</f>
        <v>0</v>
      </c>
    </row>
    <row r="899" spans="1:5">
      <c r="A899" s="77" t="s">
        <v>1627</v>
      </c>
      <c r="B899" s="78" t="s">
        <v>1628</v>
      </c>
      <c r="C899" s="104">
        <f t="shared" si="13"/>
        <v>0</v>
      </c>
      <c r="D899" s="109">
        <f>SUMIF(一般公共预算财政拨款基本支出明细表!A$8:A$41,一般公共预算财政拨款支出!A899,一般公共预算财政拨款基本支出明细表!C$8:CL$41)</f>
        <v>0</v>
      </c>
      <c r="E899" s="109">
        <f>SUMIF(一般公共预算财政拨款项目支出明细表!A$8:A$41,一般公共预算财政拨款支出!A899,一般公共预算财政拨款项目支出明细表!C$8:CL$41)</f>
        <v>0</v>
      </c>
    </row>
    <row r="900" spans="1:5">
      <c r="A900" s="77" t="s">
        <v>1629</v>
      </c>
      <c r="B900" s="78" t="s">
        <v>504</v>
      </c>
      <c r="C900" s="104">
        <f t="shared" si="13"/>
        <v>0</v>
      </c>
      <c r="D900" s="109">
        <f>SUMIF(一般公共预算财政拨款基本支出明细表!A$8:A$41,一般公共预算财政拨款支出!A900,一般公共预算财政拨款基本支出明细表!C$8:CL$41)</f>
        <v>0</v>
      </c>
      <c r="E900" s="109">
        <f>SUMIF(一般公共预算财政拨款项目支出明细表!A$8:A$41,一般公共预算财政拨款支出!A900,一般公共预算财政拨款项目支出明细表!C$8:CL$41)</f>
        <v>0</v>
      </c>
    </row>
    <row r="901" spans="1:5">
      <c r="A901" s="77" t="s">
        <v>1630</v>
      </c>
      <c r="B901" s="78" t="s">
        <v>1631</v>
      </c>
      <c r="C901" s="104">
        <f t="shared" si="13"/>
        <v>0</v>
      </c>
      <c r="D901" s="109">
        <f>SUMIF(一般公共预算财政拨款基本支出明细表!A$8:A$41,一般公共预算财政拨款支出!A901,一般公共预算财政拨款基本支出明细表!C$8:CL$41)</f>
        <v>0</v>
      </c>
      <c r="E901" s="109">
        <f>SUMIF(一般公共预算财政拨款项目支出明细表!A$8:A$41,一般公共预算财政拨款支出!A901,一般公共预算财政拨款项目支出明细表!C$8:CL$41)</f>
        <v>0</v>
      </c>
    </row>
    <row r="902" spans="1:5">
      <c r="A902" s="77" t="s">
        <v>1632</v>
      </c>
      <c r="B902" s="78" t="s">
        <v>1633</v>
      </c>
      <c r="C902" s="104">
        <f t="shared" ref="C902:C965" si="14">D902+E902</f>
        <v>0</v>
      </c>
      <c r="D902" s="109">
        <f>SUMIF(一般公共预算财政拨款基本支出明细表!A$8:A$41,一般公共预算财政拨款支出!A902,一般公共预算财政拨款基本支出明细表!C$8:CL$41)</f>
        <v>0</v>
      </c>
      <c r="E902" s="109">
        <f>SUMIF(一般公共预算财政拨款项目支出明细表!A$8:A$41,一般公共预算财政拨款支出!A902,一般公共预算财政拨款项目支出明细表!C$8:CL$41)</f>
        <v>0</v>
      </c>
    </row>
    <row r="903" spans="1:5">
      <c r="A903" s="77" t="s">
        <v>1634</v>
      </c>
      <c r="B903" s="78" t="s">
        <v>1635</v>
      </c>
      <c r="C903" s="104">
        <f t="shared" si="14"/>
        <v>0</v>
      </c>
      <c r="D903" s="109">
        <f>SUMIF(一般公共预算财政拨款基本支出明细表!A$8:A$41,一般公共预算财政拨款支出!A903,一般公共预算财政拨款基本支出明细表!C$8:CL$41)</f>
        <v>0</v>
      </c>
      <c r="E903" s="109">
        <f>SUMIF(一般公共预算财政拨款项目支出明细表!A$8:A$41,一般公共预算财政拨款支出!A903,一般公共预算财政拨款项目支出明细表!C$8:CL$41)</f>
        <v>0</v>
      </c>
    </row>
    <row r="904" spans="1:5">
      <c r="A904" s="77" t="s">
        <v>1636</v>
      </c>
      <c r="B904" s="78" t="s">
        <v>1637</v>
      </c>
      <c r="C904" s="104">
        <f t="shared" si="14"/>
        <v>0</v>
      </c>
      <c r="D904" s="109">
        <f>SUMIF(一般公共预算财政拨款基本支出明细表!A$8:A$41,一般公共预算财政拨款支出!A904,一般公共预算财政拨款基本支出明细表!C$8:CL$41)</f>
        <v>0</v>
      </c>
      <c r="E904" s="109">
        <f>SUMIF(一般公共预算财政拨款项目支出明细表!A$8:A$41,一般公共预算财政拨款支出!A904,一般公共预算财政拨款项目支出明细表!C$8:CL$41)</f>
        <v>0</v>
      </c>
    </row>
    <row r="905" spans="1:5">
      <c r="A905" s="77" t="s">
        <v>1638</v>
      </c>
      <c r="B905" s="78" t="s">
        <v>1639</v>
      </c>
      <c r="C905" s="104">
        <f t="shared" si="14"/>
        <v>0</v>
      </c>
      <c r="D905" s="109">
        <f>SUMIF(一般公共预算财政拨款基本支出明细表!A$8:A$41,一般公共预算财政拨款支出!A905,一般公共预算财政拨款基本支出明细表!C$8:CL$41)</f>
        <v>0</v>
      </c>
      <c r="E905" s="109">
        <f>SUMIF(一般公共预算财政拨款项目支出明细表!A$8:A$41,一般公共预算财政拨款支出!A905,一般公共预算财政拨款项目支出明细表!C$8:CL$41)</f>
        <v>0</v>
      </c>
    </row>
    <row r="906" spans="1:5">
      <c r="A906" s="77" t="s">
        <v>1640</v>
      </c>
      <c r="B906" s="78" t="s">
        <v>1641</v>
      </c>
      <c r="C906" s="104">
        <f t="shared" si="14"/>
        <v>0</v>
      </c>
      <c r="D906" s="109">
        <f>SUMIF(一般公共预算财政拨款基本支出明细表!A$8:A$41,一般公共预算财政拨款支出!A906,一般公共预算财政拨款基本支出明细表!C$8:CL$41)</f>
        <v>0</v>
      </c>
      <c r="E906" s="109">
        <f>SUMIF(一般公共预算财政拨款项目支出明细表!A$8:A$41,一般公共预算财政拨款支出!A906,一般公共预算财政拨款项目支出明细表!C$8:CL$41)</f>
        <v>0</v>
      </c>
    </row>
    <row r="907" spans="1:5">
      <c r="A907" s="77" t="s">
        <v>1642</v>
      </c>
      <c r="B907" s="78" t="s">
        <v>1643</v>
      </c>
      <c r="C907" s="104">
        <f t="shared" si="14"/>
        <v>0</v>
      </c>
      <c r="D907" s="109">
        <f>SUMIF(一般公共预算财政拨款基本支出明细表!A$8:A$41,一般公共预算财政拨款支出!A907,一般公共预算财政拨款基本支出明细表!C$8:CL$41)</f>
        <v>0</v>
      </c>
      <c r="E907" s="109">
        <f>SUMIF(一般公共预算财政拨款项目支出明细表!A$8:A$41,一般公共预算财政拨款支出!A907,一般公共预算财政拨款项目支出明细表!C$8:CL$41)</f>
        <v>0</v>
      </c>
    </row>
    <row r="908" spans="1:5">
      <c r="A908" s="77" t="s">
        <v>1644</v>
      </c>
      <c r="B908" s="78" t="s">
        <v>1645</v>
      </c>
      <c r="C908" s="104">
        <f t="shared" si="14"/>
        <v>0</v>
      </c>
      <c r="D908" s="109">
        <f>SUMIF(一般公共预算财政拨款基本支出明细表!A$8:A$41,一般公共预算财政拨款支出!A908,一般公共预算财政拨款基本支出明细表!C$8:CL$41)</f>
        <v>0</v>
      </c>
      <c r="E908" s="109">
        <f>SUMIF(一般公共预算财政拨款项目支出明细表!A$8:A$41,一般公共预算财政拨款支出!A908,一般公共预算财政拨款项目支出明细表!C$8:CL$41)</f>
        <v>0</v>
      </c>
    </row>
    <row r="909" spans="1:5">
      <c r="A909" s="77" t="s">
        <v>1646</v>
      </c>
      <c r="B909" s="78" t="s">
        <v>1575</v>
      </c>
      <c r="C909" s="104">
        <f t="shared" si="14"/>
        <v>0</v>
      </c>
      <c r="D909" s="109">
        <f>SUMIF(一般公共预算财政拨款基本支出明细表!A$8:A$41,一般公共预算财政拨款支出!A909,一般公共预算财政拨款基本支出明细表!C$8:CL$41)</f>
        <v>0</v>
      </c>
      <c r="E909" s="109">
        <f>SUMIF(一般公共预算财政拨款项目支出明细表!A$8:A$41,一般公共预算财政拨款支出!A909,一般公共预算财政拨款项目支出明细表!C$8:CL$41)</f>
        <v>0</v>
      </c>
    </row>
    <row r="910" spans="1:5">
      <c r="A910" s="77" t="s">
        <v>1647</v>
      </c>
      <c r="B910" s="78" t="s">
        <v>1648</v>
      </c>
      <c r="C910" s="104">
        <f t="shared" si="14"/>
        <v>0</v>
      </c>
      <c r="D910" s="109">
        <f>SUMIF(一般公共预算财政拨款基本支出明细表!A$8:A$41,一般公共预算财政拨款支出!A910,一般公共预算财政拨款基本支出明细表!C$8:CL$41)</f>
        <v>0</v>
      </c>
      <c r="E910" s="109">
        <f>SUMIF(一般公共预算财政拨款项目支出明细表!A$8:A$41,一般公共预算财政拨款支出!A910,一般公共预算财政拨款项目支出明细表!C$8:CL$41)</f>
        <v>0</v>
      </c>
    </row>
    <row r="911" spans="1:5" s="99" customFormat="1">
      <c r="A911" s="73" t="s">
        <v>1649</v>
      </c>
      <c r="B911" s="74" t="s">
        <v>1650</v>
      </c>
      <c r="C911" s="104">
        <f t="shared" si="14"/>
        <v>0</v>
      </c>
      <c r="D911" s="108">
        <f>SUM(D912:D938)</f>
        <v>0</v>
      </c>
      <c r="E911" s="108">
        <f>SUM(E912:E938)</f>
        <v>0</v>
      </c>
    </row>
    <row r="912" spans="1:5">
      <c r="A912" s="77" t="s">
        <v>1651</v>
      </c>
      <c r="B912" s="78" t="s">
        <v>92</v>
      </c>
      <c r="C912" s="104">
        <f t="shared" si="14"/>
        <v>0</v>
      </c>
      <c r="D912" s="109">
        <f>SUMIF(一般公共预算财政拨款基本支出明细表!A$8:A$41,一般公共预算财政拨款支出!A912,一般公共预算财政拨款基本支出明细表!C$8:CL$41)</f>
        <v>0</v>
      </c>
      <c r="E912" s="109">
        <f>SUMIF(一般公共预算财政拨款项目支出明细表!A$8:A$41,一般公共预算财政拨款支出!A912,一般公共预算财政拨款项目支出明细表!C$8:CL$41)</f>
        <v>0</v>
      </c>
    </row>
    <row r="913" spans="1:5">
      <c r="A913" s="77" t="s">
        <v>1652</v>
      </c>
      <c r="B913" s="78" t="s">
        <v>94</v>
      </c>
      <c r="C913" s="104">
        <f t="shared" si="14"/>
        <v>0</v>
      </c>
      <c r="D913" s="109">
        <f>SUMIF(一般公共预算财政拨款基本支出明细表!A$8:A$41,一般公共预算财政拨款支出!A913,一般公共预算财政拨款基本支出明细表!C$8:CL$41)</f>
        <v>0</v>
      </c>
      <c r="E913" s="109">
        <f>SUMIF(一般公共预算财政拨款项目支出明细表!A$8:A$41,一般公共预算财政拨款支出!A913,一般公共预算财政拨款项目支出明细表!C$8:CL$41)</f>
        <v>0</v>
      </c>
    </row>
    <row r="914" spans="1:5">
      <c r="A914" s="77" t="s">
        <v>1653</v>
      </c>
      <c r="B914" s="78" t="s">
        <v>96</v>
      </c>
      <c r="C914" s="104">
        <f t="shared" si="14"/>
        <v>0</v>
      </c>
      <c r="D914" s="109">
        <f>SUMIF(一般公共预算财政拨款基本支出明细表!A$8:A$41,一般公共预算财政拨款支出!A914,一般公共预算财政拨款基本支出明细表!C$8:CL$41)</f>
        <v>0</v>
      </c>
      <c r="E914" s="109">
        <f>SUMIF(一般公共预算财政拨款项目支出明细表!A$8:A$41,一般公共预算财政拨款支出!A914,一般公共预算财政拨款项目支出明细表!C$8:CL$41)</f>
        <v>0</v>
      </c>
    </row>
    <row r="915" spans="1:5">
      <c r="A915" s="77" t="s">
        <v>1654</v>
      </c>
      <c r="B915" s="78" t="s">
        <v>1655</v>
      </c>
      <c r="C915" s="104">
        <f t="shared" si="14"/>
        <v>0</v>
      </c>
      <c r="D915" s="109">
        <f>SUMIF(一般公共预算财政拨款基本支出明细表!A$8:A$41,一般公共预算财政拨款支出!A915,一般公共预算财政拨款基本支出明细表!C$8:CL$41)</f>
        <v>0</v>
      </c>
      <c r="E915" s="109">
        <f>SUMIF(一般公共预算财政拨款项目支出明细表!A$8:A$41,一般公共预算财政拨款支出!A915,一般公共预算财政拨款项目支出明细表!C$8:CL$41)</f>
        <v>0</v>
      </c>
    </row>
    <row r="916" spans="1:5">
      <c r="A916" s="77" t="s">
        <v>1656</v>
      </c>
      <c r="B916" s="78" t="s">
        <v>1657</v>
      </c>
      <c r="C916" s="104">
        <f t="shared" si="14"/>
        <v>0</v>
      </c>
      <c r="D916" s="109">
        <f>SUMIF(一般公共预算财政拨款基本支出明细表!A$8:A$41,一般公共预算财政拨款支出!A916,一般公共预算财政拨款基本支出明细表!C$8:CL$41)</f>
        <v>0</v>
      </c>
      <c r="E916" s="109">
        <f>SUMIF(一般公共预算财政拨款项目支出明细表!A$8:A$41,一般公共预算财政拨款支出!A916,一般公共预算财政拨款项目支出明细表!C$8:CL$41)</f>
        <v>0</v>
      </c>
    </row>
    <row r="917" spans="1:5">
      <c r="A917" s="77" t="s">
        <v>1658</v>
      </c>
      <c r="B917" s="78" t="s">
        <v>1659</v>
      </c>
      <c r="C917" s="104">
        <f t="shared" si="14"/>
        <v>0</v>
      </c>
      <c r="D917" s="109">
        <f>SUMIF(一般公共预算财政拨款基本支出明细表!A$8:A$41,一般公共预算财政拨款支出!A917,一般公共预算财政拨款基本支出明细表!C$8:CL$41)</f>
        <v>0</v>
      </c>
      <c r="E917" s="109">
        <f>SUMIF(一般公共预算财政拨款项目支出明细表!A$8:A$41,一般公共预算财政拨款支出!A917,一般公共预算财政拨款项目支出明细表!C$8:CL$41)</f>
        <v>0</v>
      </c>
    </row>
    <row r="918" spans="1:5">
      <c r="A918" s="77" t="s">
        <v>1660</v>
      </c>
      <c r="B918" s="78" t="s">
        <v>1661</v>
      </c>
      <c r="C918" s="104">
        <f t="shared" si="14"/>
        <v>0</v>
      </c>
      <c r="D918" s="109">
        <f>SUMIF(一般公共预算财政拨款基本支出明细表!A$8:A$41,一般公共预算财政拨款支出!A918,一般公共预算财政拨款基本支出明细表!C$8:CL$41)</f>
        <v>0</v>
      </c>
      <c r="E918" s="109">
        <f>SUMIF(一般公共预算财政拨款项目支出明细表!A$8:A$41,一般公共预算财政拨款支出!A918,一般公共预算财政拨款项目支出明细表!C$8:CL$41)</f>
        <v>0</v>
      </c>
    </row>
    <row r="919" spans="1:5">
      <c r="A919" s="77" t="s">
        <v>1662</v>
      </c>
      <c r="B919" s="78" t="s">
        <v>1663</v>
      </c>
      <c r="C919" s="104">
        <f t="shared" si="14"/>
        <v>0</v>
      </c>
      <c r="D919" s="109">
        <f>SUMIF(一般公共预算财政拨款基本支出明细表!A$8:A$41,一般公共预算财政拨款支出!A919,一般公共预算财政拨款基本支出明细表!C$8:CL$41)</f>
        <v>0</v>
      </c>
      <c r="E919" s="109">
        <f>SUMIF(一般公共预算财政拨款项目支出明细表!A$8:A$41,一般公共预算财政拨款支出!A919,一般公共预算财政拨款项目支出明细表!C$8:CL$41)</f>
        <v>0</v>
      </c>
    </row>
    <row r="920" spans="1:5">
      <c r="A920" s="77" t="s">
        <v>1664</v>
      </c>
      <c r="B920" s="78" t="s">
        <v>1665</v>
      </c>
      <c r="C920" s="104">
        <f t="shared" si="14"/>
        <v>0</v>
      </c>
      <c r="D920" s="109">
        <f>SUMIF(一般公共预算财政拨款基本支出明细表!A$8:A$41,一般公共预算财政拨款支出!A920,一般公共预算财政拨款基本支出明细表!C$8:CL$41)</f>
        <v>0</v>
      </c>
      <c r="E920" s="109">
        <f>SUMIF(一般公共预算财政拨款项目支出明细表!A$8:A$41,一般公共预算财政拨款支出!A920,一般公共预算财政拨款项目支出明细表!C$8:CL$41)</f>
        <v>0</v>
      </c>
    </row>
    <row r="921" spans="1:5">
      <c r="A921" s="77" t="s">
        <v>1666</v>
      </c>
      <c r="B921" s="78" t="s">
        <v>1667</v>
      </c>
      <c r="C921" s="104">
        <f t="shared" si="14"/>
        <v>0</v>
      </c>
      <c r="D921" s="109">
        <f>SUMIF(一般公共预算财政拨款基本支出明细表!A$8:A$41,一般公共预算财政拨款支出!A921,一般公共预算财政拨款基本支出明细表!C$8:CL$41)</f>
        <v>0</v>
      </c>
      <c r="E921" s="109">
        <f>SUMIF(一般公共预算财政拨款项目支出明细表!A$8:A$41,一般公共预算财政拨款支出!A921,一般公共预算财政拨款项目支出明细表!C$8:CL$41)</f>
        <v>0</v>
      </c>
    </row>
    <row r="922" spans="1:5">
      <c r="A922" s="77" t="s">
        <v>1668</v>
      </c>
      <c r="B922" s="78" t="s">
        <v>1669</v>
      </c>
      <c r="C922" s="104">
        <f t="shared" si="14"/>
        <v>0</v>
      </c>
      <c r="D922" s="109">
        <f>SUMIF(一般公共预算财政拨款基本支出明细表!A$8:A$41,一般公共预算财政拨款支出!A922,一般公共预算财政拨款基本支出明细表!C$8:CL$41)</f>
        <v>0</v>
      </c>
      <c r="E922" s="109">
        <f>SUMIF(一般公共预算财政拨款项目支出明细表!A$8:A$41,一般公共预算财政拨款支出!A922,一般公共预算财政拨款项目支出明细表!C$8:CL$41)</f>
        <v>0</v>
      </c>
    </row>
    <row r="923" spans="1:5">
      <c r="A923" s="77" t="s">
        <v>1670</v>
      </c>
      <c r="B923" s="78" t="s">
        <v>1671</v>
      </c>
      <c r="C923" s="104">
        <f t="shared" si="14"/>
        <v>0</v>
      </c>
      <c r="D923" s="109">
        <f>SUMIF(一般公共预算财政拨款基本支出明细表!A$8:A$41,一般公共预算财政拨款支出!A923,一般公共预算财政拨款基本支出明细表!C$8:CL$41)</f>
        <v>0</v>
      </c>
      <c r="E923" s="109">
        <f>SUMIF(一般公共预算财政拨款项目支出明细表!A$8:A$41,一般公共预算财政拨款支出!A923,一般公共预算财政拨款项目支出明细表!C$8:CL$41)</f>
        <v>0</v>
      </c>
    </row>
    <row r="924" spans="1:5">
      <c r="A924" s="77" t="s">
        <v>1672</v>
      </c>
      <c r="B924" s="78" t="s">
        <v>1673</v>
      </c>
      <c r="C924" s="104">
        <f t="shared" si="14"/>
        <v>0</v>
      </c>
      <c r="D924" s="109">
        <f>SUMIF(一般公共预算财政拨款基本支出明细表!A$8:A$41,一般公共预算财政拨款支出!A924,一般公共预算财政拨款基本支出明细表!C$8:CL$41)</f>
        <v>0</v>
      </c>
      <c r="E924" s="109">
        <f>SUMIF(一般公共预算财政拨款项目支出明细表!A$8:A$41,一般公共预算财政拨款支出!A924,一般公共预算财政拨款项目支出明细表!C$8:CL$41)</f>
        <v>0</v>
      </c>
    </row>
    <row r="925" spans="1:5">
      <c r="A925" s="77" t="s">
        <v>1674</v>
      </c>
      <c r="B925" s="78" t="s">
        <v>1675</v>
      </c>
      <c r="C925" s="104">
        <f t="shared" si="14"/>
        <v>0</v>
      </c>
      <c r="D925" s="109">
        <f>SUMIF(一般公共预算财政拨款基本支出明细表!A$8:A$41,一般公共预算财政拨款支出!A925,一般公共预算财政拨款基本支出明细表!C$8:CL$41)</f>
        <v>0</v>
      </c>
      <c r="E925" s="109">
        <f>SUMIF(一般公共预算财政拨款项目支出明细表!A$8:A$41,一般公共预算财政拨款支出!A925,一般公共预算财政拨款项目支出明细表!C$8:CL$41)</f>
        <v>0</v>
      </c>
    </row>
    <row r="926" spans="1:5">
      <c r="A926" s="77" t="s">
        <v>1676</v>
      </c>
      <c r="B926" s="78" t="s">
        <v>1677</v>
      </c>
      <c r="C926" s="104">
        <f t="shared" si="14"/>
        <v>0</v>
      </c>
      <c r="D926" s="109">
        <f>SUMIF(一般公共预算财政拨款基本支出明细表!A$8:A$41,一般公共预算财政拨款支出!A926,一般公共预算财政拨款基本支出明细表!C$8:CL$41)</f>
        <v>0</v>
      </c>
      <c r="E926" s="109">
        <f>SUMIF(一般公共预算财政拨款项目支出明细表!A$8:A$41,一般公共预算财政拨款支出!A926,一般公共预算财政拨款项目支出明细表!C$8:CL$41)</f>
        <v>0</v>
      </c>
    </row>
    <row r="927" spans="1:5">
      <c r="A927" s="77" t="s">
        <v>1678</v>
      </c>
      <c r="B927" s="78" t="s">
        <v>1679</v>
      </c>
      <c r="C927" s="104">
        <f t="shared" si="14"/>
        <v>0</v>
      </c>
      <c r="D927" s="109">
        <f>SUMIF(一般公共预算财政拨款基本支出明细表!A$8:A$41,一般公共预算财政拨款支出!A927,一般公共预算财政拨款基本支出明细表!C$8:CL$41)</f>
        <v>0</v>
      </c>
      <c r="E927" s="109">
        <f>SUMIF(一般公共预算财政拨款项目支出明细表!A$8:A$41,一般公共预算财政拨款支出!A927,一般公共预算财政拨款项目支出明细表!C$8:CL$41)</f>
        <v>0</v>
      </c>
    </row>
    <row r="928" spans="1:5">
      <c r="A928" s="77" t="s">
        <v>1680</v>
      </c>
      <c r="B928" s="78" t="s">
        <v>1681</v>
      </c>
      <c r="C928" s="104">
        <f t="shared" si="14"/>
        <v>0</v>
      </c>
      <c r="D928" s="109">
        <f>SUMIF(一般公共预算财政拨款基本支出明细表!A$8:A$41,一般公共预算财政拨款支出!A928,一般公共预算财政拨款基本支出明细表!C$8:CL$41)</f>
        <v>0</v>
      </c>
      <c r="E928" s="109">
        <f>SUMIF(一般公共预算财政拨款项目支出明细表!A$8:A$41,一般公共预算财政拨款支出!A928,一般公共预算财政拨款项目支出明细表!C$8:CL$41)</f>
        <v>0</v>
      </c>
    </row>
    <row r="929" spans="1:5">
      <c r="A929" s="77" t="s">
        <v>1682</v>
      </c>
      <c r="B929" s="78" t="s">
        <v>1683</v>
      </c>
      <c r="C929" s="104">
        <f t="shared" si="14"/>
        <v>0</v>
      </c>
      <c r="D929" s="109">
        <f>SUMIF(一般公共预算财政拨款基本支出明细表!A$8:A$41,一般公共预算财政拨款支出!A929,一般公共预算财政拨款基本支出明细表!C$8:CL$41)</f>
        <v>0</v>
      </c>
      <c r="E929" s="109">
        <f>SUMIF(一般公共预算财政拨款项目支出明细表!A$8:A$41,一般公共预算财政拨款支出!A929,一般公共预算财政拨款项目支出明细表!C$8:CL$41)</f>
        <v>0</v>
      </c>
    </row>
    <row r="930" spans="1:5">
      <c r="A930" s="77" t="s">
        <v>1684</v>
      </c>
      <c r="B930" s="78" t="s">
        <v>1685</v>
      </c>
      <c r="C930" s="104">
        <f t="shared" si="14"/>
        <v>0</v>
      </c>
      <c r="D930" s="109">
        <f>SUMIF(一般公共预算财政拨款基本支出明细表!A$8:A$41,一般公共预算财政拨款支出!A930,一般公共预算财政拨款基本支出明细表!C$8:CL$41)</f>
        <v>0</v>
      </c>
      <c r="E930" s="109">
        <f>SUMIF(一般公共预算财政拨款项目支出明细表!A$8:A$41,一般公共预算财政拨款支出!A930,一般公共预算财政拨款项目支出明细表!C$8:CL$41)</f>
        <v>0</v>
      </c>
    </row>
    <row r="931" spans="1:5">
      <c r="A931" s="77" t="s">
        <v>1686</v>
      </c>
      <c r="B931" s="78" t="s">
        <v>1687</v>
      </c>
      <c r="C931" s="104">
        <f t="shared" si="14"/>
        <v>0</v>
      </c>
      <c r="D931" s="109">
        <f>SUMIF(一般公共预算财政拨款基本支出明细表!A$8:A$41,一般公共预算财政拨款支出!A931,一般公共预算财政拨款基本支出明细表!C$8:CL$41)</f>
        <v>0</v>
      </c>
      <c r="E931" s="109">
        <f>SUMIF(一般公共预算财政拨款项目支出明细表!A$8:A$41,一般公共预算财政拨款支出!A931,一般公共预算财政拨款项目支出明细表!C$8:CL$41)</f>
        <v>0</v>
      </c>
    </row>
    <row r="932" spans="1:5">
      <c r="A932" s="77" t="s">
        <v>1688</v>
      </c>
      <c r="B932" s="78" t="s">
        <v>1689</v>
      </c>
      <c r="C932" s="104">
        <f t="shared" si="14"/>
        <v>0</v>
      </c>
      <c r="D932" s="109">
        <f>SUMIF(一般公共预算财政拨款基本支出明细表!A$8:A$41,一般公共预算财政拨款支出!A932,一般公共预算财政拨款基本支出明细表!C$8:CL$41)</f>
        <v>0</v>
      </c>
      <c r="E932" s="109">
        <f>SUMIF(一般公共预算财政拨款项目支出明细表!A$8:A$41,一般公共预算财政拨款支出!A932,一般公共预算财政拨款项目支出明细表!C$8:CL$41)</f>
        <v>0</v>
      </c>
    </row>
    <row r="933" spans="1:5">
      <c r="A933" s="77" t="s">
        <v>1690</v>
      </c>
      <c r="B933" s="78" t="s">
        <v>1633</v>
      </c>
      <c r="C933" s="104">
        <f t="shared" si="14"/>
        <v>0</v>
      </c>
      <c r="D933" s="109">
        <f>SUMIF(一般公共预算财政拨款基本支出明细表!A$8:A$41,一般公共预算财政拨款支出!A933,一般公共预算财政拨款基本支出明细表!C$8:CL$41)</f>
        <v>0</v>
      </c>
      <c r="E933" s="109">
        <f>SUMIF(一般公共预算财政拨款项目支出明细表!A$8:A$41,一般公共预算财政拨款支出!A933,一般公共预算财政拨款项目支出明细表!C$8:CL$41)</f>
        <v>0</v>
      </c>
    </row>
    <row r="934" spans="1:5">
      <c r="A934" s="77" t="s">
        <v>1691</v>
      </c>
      <c r="B934" s="78" t="s">
        <v>1692</v>
      </c>
      <c r="C934" s="104">
        <f t="shared" si="14"/>
        <v>0</v>
      </c>
      <c r="D934" s="109">
        <f>SUMIF(一般公共预算财政拨款基本支出明细表!A$8:A$41,一般公共预算财政拨款支出!A934,一般公共预算财政拨款基本支出明细表!C$8:CL$41)</f>
        <v>0</v>
      </c>
      <c r="E934" s="109">
        <f>SUMIF(一般公共预算财政拨款项目支出明细表!A$8:A$41,一般公共预算财政拨款支出!A934,一般公共预算财政拨款项目支出明细表!C$8:CL$41)</f>
        <v>0</v>
      </c>
    </row>
    <row r="935" spans="1:5">
      <c r="A935" s="77" t="s">
        <v>1693</v>
      </c>
      <c r="B935" s="78" t="s">
        <v>1694</v>
      </c>
      <c r="C935" s="104">
        <f t="shared" si="14"/>
        <v>0</v>
      </c>
      <c r="D935" s="109">
        <f>SUMIF(一般公共预算财政拨款基本支出明细表!A$8:A$41,一般公共预算财政拨款支出!A935,一般公共预算财政拨款基本支出明细表!C$8:CL$41)</f>
        <v>0</v>
      </c>
      <c r="E935" s="109">
        <f>SUMIF(一般公共预算财政拨款项目支出明细表!A$8:A$41,一般公共预算财政拨款支出!A935,一般公共预算财政拨款项目支出明细表!C$8:CL$41)</f>
        <v>0</v>
      </c>
    </row>
    <row r="936" spans="1:5">
      <c r="A936" s="77" t="s">
        <v>1695</v>
      </c>
      <c r="B936" s="78" t="s">
        <v>1696</v>
      </c>
      <c r="C936" s="104">
        <f t="shared" si="14"/>
        <v>0</v>
      </c>
      <c r="D936" s="109">
        <f>SUMIF(一般公共预算财政拨款基本支出明细表!A$8:A$41,一般公共预算财政拨款支出!A936,一般公共预算财政拨款基本支出明细表!C$8:CL$41)</f>
        <v>0</v>
      </c>
      <c r="E936" s="109">
        <f>SUMIF(一般公共预算财政拨款项目支出明细表!A$8:A$41,一般公共预算财政拨款支出!A936,一般公共预算财政拨款项目支出明细表!C$8:CL$41)</f>
        <v>0</v>
      </c>
    </row>
    <row r="937" spans="1:5">
      <c r="A937" s="77" t="s">
        <v>1697</v>
      </c>
      <c r="B937" s="78" t="s">
        <v>1698</v>
      </c>
      <c r="C937" s="104">
        <f t="shared" si="14"/>
        <v>0</v>
      </c>
      <c r="D937" s="109">
        <f>SUMIF(一般公共预算财政拨款基本支出明细表!A$8:A$41,一般公共预算财政拨款支出!A937,一般公共预算财政拨款基本支出明细表!C$8:CL$41)</f>
        <v>0</v>
      </c>
      <c r="E937" s="109">
        <f>SUMIF(一般公共预算财政拨款项目支出明细表!A$8:A$41,一般公共预算财政拨款支出!A937,一般公共预算财政拨款项目支出明细表!C$8:CL$41)</f>
        <v>0</v>
      </c>
    </row>
    <row r="938" spans="1:5">
      <c r="A938" s="77" t="s">
        <v>1699</v>
      </c>
      <c r="B938" s="78" t="s">
        <v>1700</v>
      </c>
      <c r="C938" s="104">
        <f t="shared" si="14"/>
        <v>0</v>
      </c>
      <c r="D938" s="109">
        <f>SUMIF(一般公共预算财政拨款基本支出明细表!A$8:A$41,一般公共预算财政拨款支出!A938,一般公共预算财政拨款基本支出明细表!C$8:CL$41)</f>
        <v>0</v>
      </c>
      <c r="E938" s="109">
        <f>SUMIF(一般公共预算财政拨款项目支出明细表!A$8:A$41,一般公共预算财政拨款支出!A938,一般公共预算财政拨款项目支出明细表!C$8:CL$41)</f>
        <v>0</v>
      </c>
    </row>
    <row r="939" spans="1:5" s="99" customFormat="1">
      <c r="A939" s="73" t="s">
        <v>1701</v>
      </c>
      <c r="B939" s="74" t="s">
        <v>1702</v>
      </c>
      <c r="C939" s="104">
        <f t="shared" si="14"/>
        <v>0</v>
      </c>
      <c r="D939" s="108">
        <f>SUM(D940:D949)</f>
        <v>0</v>
      </c>
      <c r="E939" s="108">
        <f>SUM(E940:E949)</f>
        <v>0</v>
      </c>
    </row>
    <row r="940" spans="1:5">
      <c r="A940" s="77" t="s">
        <v>1703</v>
      </c>
      <c r="B940" s="78" t="s">
        <v>92</v>
      </c>
      <c r="C940" s="104">
        <f t="shared" si="14"/>
        <v>0</v>
      </c>
      <c r="D940" s="109">
        <f>SUMIF(一般公共预算财政拨款基本支出明细表!A$8:A$41,一般公共预算财政拨款支出!A940,一般公共预算财政拨款基本支出明细表!C$8:CL$41)</f>
        <v>0</v>
      </c>
      <c r="E940" s="109">
        <f>SUMIF(一般公共预算财政拨款项目支出明细表!A$8:A$41,一般公共预算财政拨款支出!A940,一般公共预算财政拨款项目支出明细表!C$8:CL$41)</f>
        <v>0</v>
      </c>
    </row>
    <row r="941" spans="1:5">
      <c r="A941" s="77" t="s">
        <v>1704</v>
      </c>
      <c r="B941" s="78" t="s">
        <v>94</v>
      </c>
      <c r="C941" s="104">
        <f t="shared" si="14"/>
        <v>0</v>
      </c>
      <c r="D941" s="109">
        <f>SUMIF(一般公共预算财政拨款基本支出明细表!A$8:A$41,一般公共预算财政拨款支出!A941,一般公共预算财政拨款基本支出明细表!C$8:CL$41)</f>
        <v>0</v>
      </c>
      <c r="E941" s="109">
        <f>SUMIF(一般公共预算财政拨款项目支出明细表!A$8:A$41,一般公共预算财政拨款支出!A941,一般公共预算财政拨款项目支出明细表!C$8:CL$41)</f>
        <v>0</v>
      </c>
    </row>
    <row r="942" spans="1:5">
      <c r="A942" s="77" t="s">
        <v>1705</v>
      </c>
      <c r="B942" s="78" t="s">
        <v>96</v>
      </c>
      <c r="C942" s="104">
        <f t="shared" si="14"/>
        <v>0</v>
      </c>
      <c r="D942" s="109">
        <f>SUMIF(一般公共预算财政拨款基本支出明细表!A$8:A$41,一般公共预算财政拨款支出!A942,一般公共预算财政拨款基本支出明细表!C$8:CL$41)</f>
        <v>0</v>
      </c>
      <c r="E942" s="109">
        <f>SUMIF(一般公共预算财政拨款项目支出明细表!A$8:A$41,一般公共预算财政拨款支出!A942,一般公共预算财政拨款项目支出明细表!C$8:CL$41)</f>
        <v>0</v>
      </c>
    </row>
    <row r="943" spans="1:5">
      <c r="A943" s="77" t="s">
        <v>1706</v>
      </c>
      <c r="B943" s="78" t="s">
        <v>1707</v>
      </c>
      <c r="C943" s="104">
        <f t="shared" si="14"/>
        <v>0</v>
      </c>
      <c r="D943" s="109">
        <f>SUMIF(一般公共预算财政拨款基本支出明细表!A$8:A$41,一般公共预算财政拨款支出!A943,一般公共预算财政拨款基本支出明细表!C$8:CL$41)</f>
        <v>0</v>
      </c>
      <c r="E943" s="109">
        <f>SUMIF(一般公共预算财政拨款项目支出明细表!A$8:A$41,一般公共预算财政拨款支出!A943,一般公共预算财政拨款项目支出明细表!C$8:CL$41)</f>
        <v>0</v>
      </c>
    </row>
    <row r="944" spans="1:5">
      <c r="A944" s="77" t="s">
        <v>1708</v>
      </c>
      <c r="B944" s="78" t="s">
        <v>1709</v>
      </c>
      <c r="C944" s="104">
        <f t="shared" si="14"/>
        <v>0</v>
      </c>
      <c r="D944" s="109">
        <f>SUMIF(一般公共预算财政拨款基本支出明细表!A$8:A$41,一般公共预算财政拨款支出!A944,一般公共预算财政拨款基本支出明细表!C$8:CL$41)</f>
        <v>0</v>
      </c>
      <c r="E944" s="109">
        <f>SUMIF(一般公共预算财政拨款项目支出明细表!A$8:A$41,一般公共预算财政拨款支出!A944,一般公共预算财政拨款项目支出明细表!C$8:CL$41)</f>
        <v>0</v>
      </c>
    </row>
    <row r="945" spans="1:5">
      <c r="A945" s="77" t="s">
        <v>1710</v>
      </c>
      <c r="B945" s="78" t="s">
        <v>1711</v>
      </c>
      <c r="C945" s="104">
        <f t="shared" si="14"/>
        <v>0</v>
      </c>
      <c r="D945" s="109">
        <f>SUMIF(一般公共预算财政拨款基本支出明细表!A$8:A$41,一般公共预算财政拨款支出!A945,一般公共预算财政拨款基本支出明细表!C$8:CL$41)</f>
        <v>0</v>
      </c>
      <c r="E945" s="109">
        <f>SUMIF(一般公共预算财政拨款项目支出明细表!A$8:A$41,一般公共预算财政拨款支出!A945,一般公共预算财政拨款项目支出明细表!C$8:CL$41)</f>
        <v>0</v>
      </c>
    </row>
    <row r="946" spans="1:5">
      <c r="A946" s="77" t="s">
        <v>1712</v>
      </c>
      <c r="B946" s="78" t="s">
        <v>1713</v>
      </c>
      <c r="C946" s="104">
        <f t="shared" si="14"/>
        <v>0</v>
      </c>
      <c r="D946" s="109">
        <f>SUMIF(一般公共预算财政拨款基本支出明细表!A$8:A$41,一般公共预算财政拨款支出!A946,一般公共预算财政拨款基本支出明细表!C$8:CL$41)</f>
        <v>0</v>
      </c>
      <c r="E946" s="109">
        <f>SUMIF(一般公共预算财政拨款项目支出明细表!A$8:A$41,一般公共预算财政拨款支出!A946,一般公共预算财政拨款项目支出明细表!C$8:CL$41)</f>
        <v>0</v>
      </c>
    </row>
    <row r="947" spans="1:5">
      <c r="A947" s="77" t="s">
        <v>1714</v>
      </c>
      <c r="B947" s="78" t="s">
        <v>1715</v>
      </c>
      <c r="C947" s="104">
        <f t="shared" si="14"/>
        <v>0</v>
      </c>
      <c r="D947" s="109">
        <f>SUMIF(一般公共预算财政拨款基本支出明细表!A$8:A$41,一般公共预算财政拨款支出!A947,一般公共预算财政拨款基本支出明细表!C$8:CL$41)</f>
        <v>0</v>
      </c>
      <c r="E947" s="109">
        <f>SUMIF(一般公共预算财政拨款项目支出明细表!A$8:A$41,一般公共预算财政拨款支出!A947,一般公共预算财政拨款项目支出明细表!C$8:CL$41)</f>
        <v>0</v>
      </c>
    </row>
    <row r="948" spans="1:5">
      <c r="A948" s="77" t="s">
        <v>1716</v>
      </c>
      <c r="B948" s="78" t="s">
        <v>1717</v>
      </c>
      <c r="C948" s="104">
        <f t="shared" si="14"/>
        <v>0</v>
      </c>
      <c r="D948" s="109">
        <f>SUMIF(一般公共预算财政拨款基本支出明细表!A$8:A$41,一般公共预算财政拨款支出!A948,一般公共预算财政拨款基本支出明细表!C$8:CL$41)</f>
        <v>0</v>
      </c>
      <c r="E948" s="109">
        <f>SUMIF(一般公共预算财政拨款项目支出明细表!A$8:A$41,一般公共预算财政拨款支出!A948,一般公共预算财政拨款项目支出明细表!C$8:CL$41)</f>
        <v>0</v>
      </c>
    </row>
    <row r="949" spans="1:5">
      <c r="A949" s="77" t="s">
        <v>1718</v>
      </c>
      <c r="B949" s="78" t="s">
        <v>1719</v>
      </c>
      <c r="C949" s="104">
        <f t="shared" si="14"/>
        <v>0</v>
      </c>
      <c r="D949" s="109">
        <f>SUMIF(一般公共预算财政拨款基本支出明细表!A$8:A$41,一般公共预算财政拨款支出!A949,一般公共预算财政拨款基本支出明细表!C$8:CL$41)</f>
        <v>0</v>
      </c>
      <c r="E949" s="109">
        <f>SUMIF(一般公共预算财政拨款项目支出明细表!A$8:A$41,一般公共预算财政拨款支出!A949,一般公共预算财政拨款项目支出明细表!C$8:CL$41)</f>
        <v>0</v>
      </c>
    </row>
    <row r="950" spans="1:5" s="99" customFormat="1">
      <c r="A950" s="73" t="s">
        <v>1720</v>
      </c>
      <c r="B950" s="74" t="s">
        <v>1721</v>
      </c>
      <c r="C950" s="104">
        <f t="shared" si="14"/>
        <v>0</v>
      </c>
      <c r="D950" s="108">
        <f>SUM(D951:D956)</f>
        <v>0</v>
      </c>
      <c r="E950" s="108">
        <f>SUM(E951:E956)</f>
        <v>0</v>
      </c>
    </row>
    <row r="951" spans="1:5">
      <c r="A951" s="77" t="s">
        <v>1722</v>
      </c>
      <c r="B951" s="78" t="s">
        <v>1723</v>
      </c>
      <c r="C951" s="104">
        <f t="shared" si="14"/>
        <v>0</v>
      </c>
      <c r="D951" s="109">
        <f>SUMIF(一般公共预算财政拨款基本支出明细表!A$8:A$41,一般公共预算财政拨款支出!A951,一般公共预算财政拨款基本支出明细表!C$8:CL$41)</f>
        <v>0</v>
      </c>
      <c r="E951" s="109">
        <f>SUMIF(一般公共预算财政拨款项目支出明细表!A$8:A$41,一般公共预算财政拨款支出!A951,一般公共预算财政拨款项目支出明细表!C$8:CL$41)</f>
        <v>0</v>
      </c>
    </row>
    <row r="952" spans="1:5">
      <c r="A952" s="77" t="s">
        <v>1724</v>
      </c>
      <c r="B952" s="78" t="s">
        <v>1725</v>
      </c>
      <c r="C952" s="104">
        <f t="shared" si="14"/>
        <v>0</v>
      </c>
      <c r="D952" s="109">
        <f>SUMIF(一般公共预算财政拨款基本支出明细表!A$8:A$41,一般公共预算财政拨款支出!A952,一般公共预算财政拨款基本支出明细表!C$8:CL$41)</f>
        <v>0</v>
      </c>
      <c r="E952" s="109">
        <f>SUMIF(一般公共预算财政拨款项目支出明细表!A$8:A$41,一般公共预算财政拨款支出!A952,一般公共预算财政拨款项目支出明细表!C$8:CL$41)</f>
        <v>0</v>
      </c>
    </row>
    <row r="953" spans="1:5">
      <c r="A953" s="77" t="s">
        <v>1726</v>
      </c>
      <c r="B953" s="78" t="s">
        <v>1727</v>
      </c>
      <c r="C953" s="104">
        <f t="shared" si="14"/>
        <v>0</v>
      </c>
      <c r="D953" s="109">
        <f>SUMIF(一般公共预算财政拨款基本支出明细表!A$8:A$41,一般公共预算财政拨款支出!A953,一般公共预算财政拨款基本支出明细表!C$8:CL$41)</f>
        <v>0</v>
      </c>
      <c r="E953" s="109">
        <f>SUMIF(一般公共预算财政拨款项目支出明细表!A$8:A$41,一般公共预算财政拨款支出!A953,一般公共预算财政拨款项目支出明细表!C$8:CL$41)</f>
        <v>0</v>
      </c>
    </row>
    <row r="954" spans="1:5">
      <c r="A954" s="77" t="s">
        <v>1728</v>
      </c>
      <c r="B954" s="78" t="s">
        <v>1729</v>
      </c>
      <c r="C954" s="104">
        <f t="shared" si="14"/>
        <v>0</v>
      </c>
      <c r="D954" s="109">
        <f>SUMIF(一般公共预算财政拨款基本支出明细表!A$8:A$41,一般公共预算财政拨款支出!A954,一般公共预算财政拨款基本支出明细表!C$8:CL$41)</f>
        <v>0</v>
      </c>
      <c r="E954" s="109">
        <f>SUMIF(一般公共预算财政拨款项目支出明细表!A$8:A$41,一般公共预算财政拨款支出!A954,一般公共预算财政拨款项目支出明细表!C$8:CL$41)</f>
        <v>0</v>
      </c>
    </row>
    <row r="955" spans="1:5">
      <c r="A955" s="77" t="s">
        <v>1730</v>
      </c>
      <c r="B955" s="78" t="s">
        <v>1731</v>
      </c>
      <c r="C955" s="104">
        <f t="shared" si="14"/>
        <v>0</v>
      </c>
      <c r="D955" s="109">
        <f>SUMIF(一般公共预算财政拨款基本支出明细表!A$8:A$41,一般公共预算财政拨款支出!A955,一般公共预算财政拨款基本支出明细表!C$8:CL$41)</f>
        <v>0</v>
      </c>
      <c r="E955" s="109">
        <f>SUMIF(一般公共预算财政拨款项目支出明细表!A$8:A$41,一般公共预算财政拨款支出!A955,一般公共预算财政拨款项目支出明细表!C$8:CL$41)</f>
        <v>0</v>
      </c>
    </row>
    <row r="956" spans="1:5">
      <c r="A956" s="77" t="s">
        <v>1732</v>
      </c>
      <c r="B956" s="78" t="s">
        <v>1733</v>
      </c>
      <c r="C956" s="104">
        <f t="shared" si="14"/>
        <v>0</v>
      </c>
      <c r="D956" s="109">
        <f>SUMIF(一般公共预算财政拨款基本支出明细表!A$8:A$41,一般公共预算财政拨款支出!A956,一般公共预算财政拨款基本支出明细表!C$8:CL$41)</f>
        <v>0</v>
      </c>
      <c r="E956" s="109">
        <f>SUMIF(一般公共预算财政拨款项目支出明细表!A$8:A$41,一般公共预算财政拨款支出!A956,一般公共预算财政拨款项目支出明细表!C$8:CL$41)</f>
        <v>0</v>
      </c>
    </row>
    <row r="957" spans="1:5" s="99" customFormat="1">
      <c r="A957" s="73" t="s">
        <v>1734</v>
      </c>
      <c r="B957" s="74" t="s">
        <v>1735</v>
      </c>
      <c r="C957" s="104">
        <f t="shared" si="14"/>
        <v>0</v>
      </c>
      <c r="D957" s="108">
        <f>SUM(D958:D963)</f>
        <v>0</v>
      </c>
      <c r="E957" s="108">
        <f>SUM(E958:E963)</f>
        <v>0</v>
      </c>
    </row>
    <row r="958" spans="1:5">
      <c r="A958" s="77" t="s">
        <v>1736</v>
      </c>
      <c r="B958" s="78" t="s">
        <v>1737</v>
      </c>
      <c r="C958" s="104">
        <f t="shared" si="14"/>
        <v>0</v>
      </c>
      <c r="D958" s="109">
        <f>SUMIF(一般公共预算财政拨款基本支出明细表!A$8:A$41,一般公共预算财政拨款支出!A958,一般公共预算财政拨款基本支出明细表!C$8:CL$41)</f>
        <v>0</v>
      </c>
      <c r="E958" s="109">
        <f>SUMIF(一般公共预算财政拨款项目支出明细表!A$8:A$41,一般公共预算财政拨款支出!A958,一般公共预算财政拨款项目支出明细表!C$8:CL$41)</f>
        <v>0</v>
      </c>
    </row>
    <row r="959" spans="1:5">
      <c r="A959" s="77" t="s">
        <v>1738</v>
      </c>
      <c r="B959" s="78" t="s">
        <v>1739</v>
      </c>
      <c r="C959" s="104">
        <f t="shared" si="14"/>
        <v>0</v>
      </c>
      <c r="D959" s="109">
        <f>SUMIF(一般公共预算财政拨款基本支出明细表!A$8:A$41,一般公共预算财政拨款支出!A959,一般公共预算财政拨款基本支出明细表!C$8:CL$41)</f>
        <v>0</v>
      </c>
      <c r="E959" s="109">
        <f>SUMIF(一般公共预算财政拨款项目支出明细表!A$8:A$41,一般公共预算财政拨款支出!A959,一般公共预算财政拨款项目支出明细表!C$8:CL$41)</f>
        <v>0</v>
      </c>
    </row>
    <row r="960" spans="1:5">
      <c r="A960" s="77" t="s">
        <v>1740</v>
      </c>
      <c r="B960" s="78" t="s">
        <v>1741</v>
      </c>
      <c r="C960" s="104">
        <f t="shared" si="14"/>
        <v>0</v>
      </c>
      <c r="D960" s="109">
        <f>SUMIF(一般公共预算财政拨款基本支出明细表!A$8:A$41,一般公共预算财政拨款支出!A960,一般公共预算财政拨款基本支出明细表!C$8:CL$41)</f>
        <v>0</v>
      </c>
      <c r="E960" s="109">
        <f>SUMIF(一般公共预算财政拨款项目支出明细表!A$8:A$41,一般公共预算财政拨款支出!A960,一般公共预算财政拨款项目支出明细表!C$8:CL$41)</f>
        <v>0</v>
      </c>
    </row>
    <row r="961" spans="1:5">
      <c r="A961" s="77" t="s">
        <v>1742</v>
      </c>
      <c r="B961" s="78" t="s">
        <v>1743</v>
      </c>
      <c r="C961" s="104">
        <f t="shared" si="14"/>
        <v>0</v>
      </c>
      <c r="D961" s="109">
        <f>SUMIF(一般公共预算财政拨款基本支出明细表!A$8:A$41,一般公共预算财政拨款支出!A961,一般公共预算财政拨款基本支出明细表!C$8:CL$41)</f>
        <v>0</v>
      </c>
      <c r="E961" s="109">
        <f>SUMIF(一般公共预算财政拨款项目支出明细表!A$8:A$41,一般公共预算财政拨款支出!A961,一般公共预算财政拨款项目支出明细表!C$8:CL$41)</f>
        <v>0</v>
      </c>
    </row>
    <row r="962" spans="1:5">
      <c r="A962" s="77" t="s">
        <v>1744</v>
      </c>
      <c r="B962" s="78" t="s">
        <v>1745</v>
      </c>
      <c r="C962" s="104">
        <f t="shared" si="14"/>
        <v>0</v>
      </c>
      <c r="D962" s="109">
        <f>SUMIF(一般公共预算财政拨款基本支出明细表!A$8:A$41,一般公共预算财政拨款支出!A962,一般公共预算财政拨款基本支出明细表!C$8:CL$41)</f>
        <v>0</v>
      </c>
      <c r="E962" s="109">
        <f>SUMIF(一般公共预算财政拨款项目支出明细表!A$8:A$41,一般公共预算财政拨款支出!A962,一般公共预算财政拨款项目支出明细表!C$8:CL$41)</f>
        <v>0</v>
      </c>
    </row>
    <row r="963" spans="1:5">
      <c r="A963" s="77" t="s">
        <v>1746</v>
      </c>
      <c r="B963" s="78" t="s">
        <v>1747</v>
      </c>
      <c r="C963" s="104">
        <f t="shared" si="14"/>
        <v>0</v>
      </c>
      <c r="D963" s="109">
        <f>SUMIF(一般公共预算财政拨款基本支出明细表!A$8:A$41,一般公共预算财政拨款支出!A963,一般公共预算财政拨款基本支出明细表!C$8:CL$41)</f>
        <v>0</v>
      </c>
      <c r="E963" s="109">
        <f>SUMIF(一般公共预算财政拨款项目支出明细表!A$8:A$41,一般公共预算财政拨款支出!A963,一般公共预算财政拨款项目支出明细表!C$8:CL$41)</f>
        <v>0</v>
      </c>
    </row>
    <row r="964" spans="1:5" s="99" customFormat="1">
      <c r="A964" s="73" t="s">
        <v>1748</v>
      </c>
      <c r="B964" s="74" t="s">
        <v>1749</v>
      </c>
      <c r="C964" s="104">
        <f t="shared" si="14"/>
        <v>0</v>
      </c>
      <c r="D964" s="108">
        <f>SUM(D965:D966)</f>
        <v>0</v>
      </c>
      <c r="E964" s="108">
        <f>SUM(E965:E966)</f>
        <v>0</v>
      </c>
    </row>
    <row r="965" spans="1:5">
      <c r="A965" s="77" t="s">
        <v>1750</v>
      </c>
      <c r="B965" s="78" t="s">
        <v>1751</v>
      </c>
      <c r="C965" s="104">
        <f t="shared" si="14"/>
        <v>0</v>
      </c>
      <c r="D965" s="109">
        <f>SUMIF(一般公共预算财政拨款基本支出明细表!A$8:A$41,一般公共预算财政拨款支出!A965,一般公共预算财政拨款基本支出明细表!C$8:CL$41)</f>
        <v>0</v>
      </c>
      <c r="E965" s="109">
        <f>SUMIF(一般公共预算财政拨款项目支出明细表!A$8:A$41,一般公共预算财政拨款支出!A965,一般公共预算财政拨款项目支出明细表!C$8:CL$41)</f>
        <v>0</v>
      </c>
    </row>
    <row r="966" spans="1:5">
      <c r="A966" s="77" t="s">
        <v>1752</v>
      </c>
      <c r="B966" s="78" t="s">
        <v>1753</v>
      </c>
      <c r="C966" s="104">
        <f t="shared" ref="C966:C1029" si="15">D966+E966</f>
        <v>0</v>
      </c>
      <c r="D966" s="109">
        <f>SUMIF(一般公共预算财政拨款基本支出明细表!A$8:A$41,一般公共预算财政拨款支出!A966,一般公共预算财政拨款基本支出明细表!C$8:CL$41)</f>
        <v>0</v>
      </c>
      <c r="E966" s="109">
        <f>SUMIF(一般公共预算财政拨款项目支出明细表!A$8:A$41,一般公共预算财政拨款支出!A966,一般公共预算财政拨款项目支出明细表!C$8:CL$41)</f>
        <v>0</v>
      </c>
    </row>
    <row r="967" spans="1:5" s="99" customFormat="1">
      <c r="A967" s="73" t="s">
        <v>1754</v>
      </c>
      <c r="B967" s="74" t="s">
        <v>1755</v>
      </c>
      <c r="C967" s="104">
        <f t="shared" si="15"/>
        <v>0</v>
      </c>
      <c r="D967" s="108">
        <f>SUM(D968:D969)</f>
        <v>0</v>
      </c>
      <c r="E967" s="108">
        <f>SUM(E968:E969)</f>
        <v>0</v>
      </c>
    </row>
    <row r="968" spans="1:5">
      <c r="A968" s="77" t="s">
        <v>1756</v>
      </c>
      <c r="B968" s="78" t="s">
        <v>1757</v>
      </c>
      <c r="C968" s="104">
        <f t="shared" si="15"/>
        <v>0</v>
      </c>
      <c r="D968" s="109">
        <f>SUMIF(一般公共预算财政拨款基本支出明细表!A$8:A$41,一般公共预算财政拨款支出!A968,一般公共预算财政拨款基本支出明细表!C$8:CL$41)</f>
        <v>0</v>
      </c>
      <c r="E968" s="109">
        <f>SUMIF(一般公共预算财政拨款项目支出明细表!A$8:A$41,一般公共预算财政拨款支出!A968,一般公共预算财政拨款项目支出明细表!C$8:CL$41)</f>
        <v>0</v>
      </c>
    </row>
    <row r="969" spans="1:5">
      <c r="A969" s="77" t="s">
        <v>1758</v>
      </c>
      <c r="B969" s="78" t="s">
        <v>1755</v>
      </c>
      <c r="C969" s="104">
        <f t="shared" si="15"/>
        <v>0</v>
      </c>
      <c r="D969" s="109">
        <f>SUMIF(一般公共预算财政拨款基本支出明细表!A$8:A$41,一般公共预算财政拨款支出!A969,一般公共预算财政拨款基本支出明细表!C$8:CL$41)</f>
        <v>0</v>
      </c>
      <c r="E969" s="109">
        <f>SUMIF(一般公共预算财政拨款项目支出明细表!A$8:A$41,一般公共预算财政拨款支出!A969,一般公共预算财政拨款项目支出明细表!C$8:CL$41)</f>
        <v>0</v>
      </c>
    </row>
    <row r="970" spans="1:5">
      <c r="A970" s="70" t="s">
        <v>1759</v>
      </c>
      <c r="B970" s="71" t="s">
        <v>1760</v>
      </c>
      <c r="C970" s="111">
        <f t="shared" si="15"/>
        <v>0</v>
      </c>
      <c r="D970" s="107">
        <f>D971+D994+D1004+D1014+D1019+D1026+D1031</f>
        <v>0</v>
      </c>
      <c r="E970" s="107">
        <f>E971+E994+E1004+E1014+E1019+E1026+E1031</f>
        <v>0</v>
      </c>
    </row>
    <row r="971" spans="1:5" s="99" customFormat="1">
      <c r="A971" s="73" t="s">
        <v>1761</v>
      </c>
      <c r="B971" s="74" t="s">
        <v>1762</v>
      </c>
      <c r="C971" s="104">
        <f t="shared" si="15"/>
        <v>0</v>
      </c>
      <c r="D971" s="108">
        <f>SUM(D972:D993)</f>
        <v>0</v>
      </c>
      <c r="E971" s="108">
        <f>SUM(E972:E993)</f>
        <v>0</v>
      </c>
    </row>
    <row r="972" spans="1:5">
      <c r="A972" s="77" t="s">
        <v>1763</v>
      </c>
      <c r="B972" s="78" t="s">
        <v>92</v>
      </c>
      <c r="C972" s="104">
        <f t="shared" si="15"/>
        <v>0</v>
      </c>
      <c r="D972" s="109">
        <f>SUMIF(一般公共预算财政拨款基本支出明细表!A$8:A$41,一般公共预算财政拨款支出!A972,一般公共预算财政拨款基本支出明细表!C$8:CL$41)</f>
        <v>0</v>
      </c>
      <c r="E972" s="109">
        <f>SUMIF(一般公共预算财政拨款项目支出明细表!A$8:A$41,一般公共预算财政拨款支出!A972,一般公共预算财政拨款项目支出明细表!C$8:CL$41)</f>
        <v>0</v>
      </c>
    </row>
    <row r="973" spans="1:5">
      <c r="A973" s="77" t="s">
        <v>1764</v>
      </c>
      <c r="B973" s="78" t="s">
        <v>94</v>
      </c>
      <c r="C973" s="104">
        <f t="shared" si="15"/>
        <v>0</v>
      </c>
      <c r="D973" s="109">
        <f>SUMIF(一般公共预算财政拨款基本支出明细表!A$8:A$41,一般公共预算财政拨款支出!A973,一般公共预算财政拨款基本支出明细表!C$8:CL$41)</f>
        <v>0</v>
      </c>
      <c r="E973" s="109">
        <f>SUMIF(一般公共预算财政拨款项目支出明细表!A$8:A$41,一般公共预算财政拨款支出!A973,一般公共预算财政拨款项目支出明细表!C$8:CL$41)</f>
        <v>0</v>
      </c>
    </row>
    <row r="974" spans="1:5">
      <c r="A974" s="77" t="s">
        <v>1765</v>
      </c>
      <c r="B974" s="78" t="s">
        <v>96</v>
      </c>
      <c r="C974" s="104">
        <f t="shared" si="15"/>
        <v>0</v>
      </c>
      <c r="D974" s="109">
        <f>SUMIF(一般公共预算财政拨款基本支出明细表!A$8:A$41,一般公共预算财政拨款支出!A974,一般公共预算财政拨款基本支出明细表!C$8:CL$41)</f>
        <v>0</v>
      </c>
      <c r="E974" s="109">
        <f>SUMIF(一般公共预算财政拨款项目支出明细表!A$8:A$41,一般公共预算财政拨款支出!A974,一般公共预算财政拨款项目支出明细表!C$8:CL$41)</f>
        <v>0</v>
      </c>
    </row>
    <row r="975" spans="1:5">
      <c r="A975" s="77" t="s">
        <v>1766</v>
      </c>
      <c r="B975" s="78" t="s">
        <v>1767</v>
      </c>
      <c r="C975" s="104">
        <f t="shared" si="15"/>
        <v>0</v>
      </c>
      <c r="D975" s="109">
        <f>SUMIF(一般公共预算财政拨款基本支出明细表!A$8:A$41,一般公共预算财政拨款支出!A975,一般公共预算财政拨款基本支出明细表!C$8:CL$41)</f>
        <v>0</v>
      </c>
      <c r="E975" s="109">
        <f>SUMIF(一般公共预算财政拨款项目支出明细表!A$8:A$41,一般公共预算财政拨款支出!A975,一般公共预算财政拨款项目支出明细表!C$8:CL$41)</f>
        <v>0</v>
      </c>
    </row>
    <row r="976" spans="1:5">
      <c r="A976" s="77" t="s">
        <v>1768</v>
      </c>
      <c r="B976" s="78" t="s">
        <v>1769</v>
      </c>
      <c r="C976" s="104">
        <f t="shared" si="15"/>
        <v>0</v>
      </c>
      <c r="D976" s="109">
        <f>SUMIF(一般公共预算财政拨款基本支出明细表!A$8:A$41,一般公共预算财政拨款支出!A976,一般公共预算财政拨款基本支出明细表!C$8:CL$41)</f>
        <v>0</v>
      </c>
      <c r="E976" s="109">
        <f>SUMIF(一般公共预算财政拨款项目支出明细表!A$8:A$41,一般公共预算财政拨款支出!A976,一般公共预算财政拨款项目支出明细表!C$8:CL$41)</f>
        <v>0</v>
      </c>
    </row>
    <row r="977" spans="1:5">
      <c r="A977" s="77" t="s">
        <v>1770</v>
      </c>
      <c r="B977" s="78" t="s">
        <v>1771</v>
      </c>
      <c r="C977" s="104">
        <f t="shared" si="15"/>
        <v>0</v>
      </c>
      <c r="D977" s="109">
        <f>SUMIF(一般公共预算财政拨款基本支出明细表!A$8:A$41,一般公共预算财政拨款支出!A977,一般公共预算财政拨款基本支出明细表!C$8:CL$41)</f>
        <v>0</v>
      </c>
      <c r="E977" s="109">
        <f>SUMIF(一般公共预算财政拨款项目支出明细表!A$8:A$41,一般公共预算财政拨款支出!A977,一般公共预算财政拨款项目支出明细表!C$8:CL$41)</f>
        <v>0</v>
      </c>
    </row>
    <row r="978" spans="1:5">
      <c r="A978" s="77" t="s">
        <v>1772</v>
      </c>
      <c r="B978" s="78" t="s">
        <v>1773</v>
      </c>
      <c r="C978" s="104">
        <f t="shared" si="15"/>
        <v>0</v>
      </c>
      <c r="D978" s="109">
        <f>SUMIF(一般公共预算财政拨款基本支出明细表!A$8:A$41,一般公共预算财政拨款支出!A978,一般公共预算财政拨款基本支出明细表!C$8:CL$41)</f>
        <v>0</v>
      </c>
      <c r="E978" s="109">
        <f>SUMIF(一般公共预算财政拨款项目支出明细表!A$8:A$41,一般公共预算财政拨款支出!A978,一般公共预算财政拨款项目支出明细表!C$8:CL$41)</f>
        <v>0</v>
      </c>
    </row>
    <row r="979" spans="1:5">
      <c r="A979" s="77" t="s">
        <v>1774</v>
      </c>
      <c r="B979" s="78" t="s">
        <v>1775</v>
      </c>
      <c r="C979" s="104">
        <f t="shared" si="15"/>
        <v>0</v>
      </c>
      <c r="D979" s="109">
        <f>SUMIF(一般公共预算财政拨款基本支出明细表!A$8:A$41,一般公共预算财政拨款支出!A979,一般公共预算财政拨款基本支出明细表!C$8:CL$41)</f>
        <v>0</v>
      </c>
      <c r="E979" s="109">
        <f>SUMIF(一般公共预算财政拨款项目支出明细表!A$8:A$41,一般公共预算财政拨款支出!A979,一般公共预算财政拨款项目支出明细表!C$8:CL$41)</f>
        <v>0</v>
      </c>
    </row>
    <row r="980" spans="1:5">
      <c r="A980" s="77" t="s">
        <v>1776</v>
      </c>
      <c r="B980" s="78" t="s">
        <v>1777</v>
      </c>
      <c r="C980" s="104">
        <f t="shared" si="15"/>
        <v>0</v>
      </c>
      <c r="D980" s="109">
        <f>SUMIF(一般公共预算财政拨款基本支出明细表!A$8:A$41,一般公共预算财政拨款支出!A980,一般公共预算财政拨款基本支出明细表!C$8:CL$41)</f>
        <v>0</v>
      </c>
      <c r="E980" s="109">
        <f>SUMIF(一般公共预算财政拨款项目支出明细表!A$8:A$41,一般公共预算财政拨款支出!A980,一般公共预算财政拨款项目支出明细表!C$8:CL$41)</f>
        <v>0</v>
      </c>
    </row>
    <row r="981" spans="1:5">
      <c r="A981" s="77" t="s">
        <v>1778</v>
      </c>
      <c r="B981" s="78" t="s">
        <v>1779</v>
      </c>
      <c r="C981" s="104">
        <f t="shared" si="15"/>
        <v>0</v>
      </c>
      <c r="D981" s="109">
        <f>SUMIF(一般公共预算财政拨款基本支出明细表!A$8:A$41,一般公共预算财政拨款支出!A981,一般公共预算财政拨款基本支出明细表!C$8:CL$41)</f>
        <v>0</v>
      </c>
      <c r="E981" s="109">
        <f>SUMIF(一般公共预算财政拨款项目支出明细表!A$8:A$41,一般公共预算财政拨款支出!A981,一般公共预算财政拨款项目支出明细表!C$8:CL$41)</f>
        <v>0</v>
      </c>
    </row>
    <row r="982" spans="1:5">
      <c r="A982" s="77" t="s">
        <v>1780</v>
      </c>
      <c r="B982" s="78" t="s">
        <v>1781</v>
      </c>
      <c r="C982" s="104">
        <f t="shared" si="15"/>
        <v>0</v>
      </c>
      <c r="D982" s="109">
        <f>SUMIF(一般公共预算财政拨款基本支出明细表!A$8:A$41,一般公共预算财政拨款支出!A982,一般公共预算财政拨款基本支出明细表!C$8:CL$41)</f>
        <v>0</v>
      </c>
      <c r="E982" s="109">
        <f>SUMIF(一般公共预算财政拨款项目支出明细表!A$8:A$41,一般公共预算财政拨款支出!A982,一般公共预算财政拨款项目支出明细表!C$8:CL$41)</f>
        <v>0</v>
      </c>
    </row>
    <row r="983" spans="1:5">
      <c r="A983" s="77" t="s">
        <v>1782</v>
      </c>
      <c r="B983" s="78" t="s">
        <v>1783</v>
      </c>
      <c r="C983" s="104">
        <f t="shared" si="15"/>
        <v>0</v>
      </c>
      <c r="D983" s="109">
        <f>SUMIF(一般公共预算财政拨款基本支出明细表!A$8:A$41,一般公共预算财政拨款支出!A983,一般公共预算财政拨款基本支出明细表!C$8:CL$41)</f>
        <v>0</v>
      </c>
      <c r="E983" s="109">
        <f>SUMIF(一般公共预算财政拨款项目支出明细表!A$8:A$41,一般公共预算财政拨款支出!A983,一般公共预算财政拨款项目支出明细表!C$8:CL$41)</f>
        <v>0</v>
      </c>
    </row>
    <row r="984" spans="1:5">
      <c r="A984" s="77" t="s">
        <v>1784</v>
      </c>
      <c r="B984" s="78" t="s">
        <v>1785</v>
      </c>
      <c r="C984" s="104">
        <f t="shared" si="15"/>
        <v>0</v>
      </c>
      <c r="D984" s="109">
        <f>SUMIF(一般公共预算财政拨款基本支出明细表!A$8:A$41,一般公共预算财政拨款支出!A984,一般公共预算财政拨款基本支出明细表!C$8:CL$41)</f>
        <v>0</v>
      </c>
      <c r="E984" s="109">
        <f>SUMIF(一般公共预算财政拨款项目支出明细表!A$8:A$41,一般公共预算财政拨款支出!A984,一般公共预算财政拨款项目支出明细表!C$8:CL$41)</f>
        <v>0</v>
      </c>
    </row>
    <row r="985" spans="1:5">
      <c r="A985" s="77" t="s">
        <v>1786</v>
      </c>
      <c r="B985" s="78" t="s">
        <v>1787</v>
      </c>
      <c r="C985" s="104">
        <f t="shared" si="15"/>
        <v>0</v>
      </c>
      <c r="D985" s="109">
        <f>SUMIF(一般公共预算财政拨款基本支出明细表!A$8:A$41,一般公共预算财政拨款支出!A985,一般公共预算财政拨款基本支出明细表!C$8:CL$41)</f>
        <v>0</v>
      </c>
      <c r="E985" s="109">
        <f>SUMIF(一般公共预算财政拨款项目支出明细表!A$8:A$41,一般公共预算财政拨款支出!A985,一般公共预算财政拨款项目支出明细表!C$8:CL$41)</f>
        <v>0</v>
      </c>
    </row>
    <row r="986" spans="1:5">
      <c r="A986" s="77" t="s">
        <v>1788</v>
      </c>
      <c r="B986" s="78" t="s">
        <v>1789</v>
      </c>
      <c r="C986" s="104">
        <f t="shared" si="15"/>
        <v>0</v>
      </c>
      <c r="D986" s="109">
        <f>SUMIF(一般公共预算财政拨款基本支出明细表!A$8:A$41,一般公共预算财政拨款支出!A986,一般公共预算财政拨款基本支出明细表!C$8:CL$41)</f>
        <v>0</v>
      </c>
      <c r="E986" s="109">
        <f>SUMIF(一般公共预算财政拨款项目支出明细表!A$8:A$41,一般公共预算财政拨款支出!A986,一般公共预算财政拨款项目支出明细表!C$8:CL$41)</f>
        <v>0</v>
      </c>
    </row>
    <row r="987" spans="1:5">
      <c r="A987" s="77" t="s">
        <v>1790</v>
      </c>
      <c r="B987" s="78" t="s">
        <v>1791</v>
      </c>
      <c r="C987" s="104">
        <f t="shared" si="15"/>
        <v>0</v>
      </c>
      <c r="D987" s="109">
        <f>SUMIF(一般公共预算财政拨款基本支出明细表!A$8:A$41,一般公共预算财政拨款支出!A987,一般公共预算财政拨款基本支出明细表!C$8:CL$41)</f>
        <v>0</v>
      </c>
      <c r="E987" s="109">
        <f>SUMIF(一般公共预算财政拨款项目支出明细表!A$8:A$41,一般公共预算财政拨款支出!A987,一般公共预算财政拨款项目支出明细表!C$8:CL$41)</f>
        <v>0</v>
      </c>
    </row>
    <row r="988" spans="1:5">
      <c r="A988" s="77" t="s">
        <v>1792</v>
      </c>
      <c r="B988" s="78" t="s">
        <v>1793</v>
      </c>
      <c r="C988" s="104">
        <f t="shared" si="15"/>
        <v>0</v>
      </c>
      <c r="D988" s="109">
        <f>SUMIF(一般公共预算财政拨款基本支出明细表!A$8:A$41,一般公共预算财政拨款支出!A988,一般公共预算财政拨款基本支出明细表!C$8:CL$41)</f>
        <v>0</v>
      </c>
      <c r="E988" s="109">
        <f>SUMIF(一般公共预算财政拨款项目支出明细表!A$8:A$41,一般公共预算财政拨款支出!A988,一般公共预算财政拨款项目支出明细表!C$8:CL$41)</f>
        <v>0</v>
      </c>
    </row>
    <row r="989" spans="1:5">
      <c r="A989" s="77" t="s">
        <v>1794</v>
      </c>
      <c r="B989" s="78" t="s">
        <v>1795</v>
      </c>
      <c r="C989" s="104">
        <f t="shared" si="15"/>
        <v>0</v>
      </c>
      <c r="D989" s="109">
        <f>SUMIF(一般公共预算财政拨款基本支出明细表!A$8:A$41,一般公共预算财政拨款支出!A989,一般公共预算财政拨款基本支出明细表!C$8:CL$41)</f>
        <v>0</v>
      </c>
      <c r="E989" s="109">
        <f>SUMIF(一般公共预算财政拨款项目支出明细表!A$8:A$41,一般公共预算财政拨款支出!A989,一般公共预算财政拨款项目支出明细表!C$8:CL$41)</f>
        <v>0</v>
      </c>
    </row>
    <row r="990" spans="1:5">
      <c r="A990" s="77" t="s">
        <v>1796</v>
      </c>
      <c r="B990" s="78" t="s">
        <v>1797</v>
      </c>
      <c r="C990" s="104">
        <f t="shared" si="15"/>
        <v>0</v>
      </c>
      <c r="D990" s="109">
        <f>SUMIF(一般公共预算财政拨款基本支出明细表!A$8:A$41,一般公共预算财政拨款支出!A990,一般公共预算财政拨款基本支出明细表!C$8:CL$41)</f>
        <v>0</v>
      </c>
      <c r="E990" s="109">
        <f>SUMIF(一般公共预算财政拨款项目支出明细表!A$8:A$41,一般公共预算财政拨款支出!A990,一般公共预算财政拨款项目支出明细表!C$8:CL$41)</f>
        <v>0</v>
      </c>
    </row>
    <row r="991" spans="1:5">
      <c r="A991" s="77" t="s">
        <v>1798</v>
      </c>
      <c r="B991" s="78" t="s">
        <v>1799</v>
      </c>
      <c r="C991" s="104">
        <f t="shared" si="15"/>
        <v>0</v>
      </c>
      <c r="D991" s="109">
        <f>SUMIF(一般公共预算财政拨款基本支出明细表!A$8:A$41,一般公共预算财政拨款支出!A991,一般公共预算财政拨款基本支出明细表!C$8:CL$41)</f>
        <v>0</v>
      </c>
      <c r="E991" s="109">
        <f>SUMIF(一般公共预算财政拨款项目支出明细表!A$8:A$41,一般公共预算财政拨款支出!A991,一般公共预算财政拨款项目支出明细表!C$8:CL$41)</f>
        <v>0</v>
      </c>
    </row>
    <row r="992" spans="1:5">
      <c r="A992" s="77" t="s">
        <v>1800</v>
      </c>
      <c r="B992" s="78" t="s">
        <v>1801</v>
      </c>
      <c r="C992" s="104">
        <f t="shared" si="15"/>
        <v>0</v>
      </c>
      <c r="D992" s="109">
        <f>SUMIF(一般公共预算财政拨款基本支出明细表!A$8:A$41,一般公共预算财政拨款支出!A992,一般公共预算财政拨款基本支出明细表!C$8:CL$41)</f>
        <v>0</v>
      </c>
      <c r="E992" s="109">
        <f>SUMIF(一般公共预算财政拨款项目支出明细表!A$8:A$41,一般公共预算财政拨款支出!A992,一般公共预算财政拨款项目支出明细表!C$8:CL$41)</f>
        <v>0</v>
      </c>
    </row>
    <row r="993" spans="1:5">
      <c r="A993" s="77" t="s">
        <v>1802</v>
      </c>
      <c r="B993" s="78" t="s">
        <v>1803</v>
      </c>
      <c r="C993" s="104">
        <f t="shared" si="15"/>
        <v>0</v>
      </c>
      <c r="D993" s="109">
        <f>SUMIF(一般公共预算财政拨款基本支出明细表!A$8:A$41,一般公共预算财政拨款支出!A993,一般公共预算财政拨款基本支出明细表!C$8:CL$41)</f>
        <v>0</v>
      </c>
      <c r="E993" s="109">
        <f>SUMIF(一般公共预算财政拨款项目支出明细表!A$8:A$41,一般公共预算财政拨款支出!A993,一般公共预算财政拨款项目支出明细表!C$8:CL$41)</f>
        <v>0</v>
      </c>
    </row>
    <row r="994" spans="1:5" s="99" customFormat="1">
      <c r="A994" s="73" t="s">
        <v>1804</v>
      </c>
      <c r="B994" s="74" t="s">
        <v>1805</v>
      </c>
      <c r="C994" s="104">
        <f t="shared" si="15"/>
        <v>0</v>
      </c>
      <c r="D994" s="108">
        <f>SUM(D995:D1003)</f>
        <v>0</v>
      </c>
      <c r="E994" s="108">
        <f>SUM(E995:E1003)</f>
        <v>0</v>
      </c>
    </row>
    <row r="995" spans="1:5">
      <c r="A995" s="77" t="s">
        <v>1806</v>
      </c>
      <c r="B995" s="78" t="s">
        <v>92</v>
      </c>
      <c r="C995" s="104">
        <f t="shared" si="15"/>
        <v>0</v>
      </c>
      <c r="D995" s="109">
        <f>SUMIF(一般公共预算财政拨款基本支出明细表!A$8:A$41,一般公共预算财政拨款支出!A995,一般公共预算财政拨款基本支出明细表!C$8:CL$41)</f>
        <v>0</v>
      </c>
      <c r="E995" s="109">
        <f>SUMIF(一般公共预算财政拨款项目支出明细表!A$8:A$41,一般公共预算财政拨款支出!A995,一般公共预算财政拨款项目支出明细表!C$8:CL$41)</f>
        <v>0</v>
      </c>
    </row>
    <row r="996" spans="1:5">
      <c r="A996" s="77" t="s">
        <v>1807</v>
      </c>
      <c r="B996" s="78" t="s">
        <v>94</v>
      </c>
      <c r="C996" s="104">
        <f t="shared" si="15"/>
        <v>0</v>
      </c>
      <c r="D996" s="109">
        <f>SUMIF(一般公共预算财政拨款基本支出明细表!A$8:A$41,一般公共预算财政拨款支出!A996,一般公共预算财政拨款基本支出明细表!C$8:CL$41)</f>
        <v>0</v>
      </c>
      <c r="E996" s="109">
        <f>SUMIF(一般公共预算财政拨款项目支出明细表!A$8:A$41,一般公共预算财政拨款支出!A996,一般公共预算财政拨款项目支出明细表!C$8:CL$41)</f>
        <v>0</v>
      </c>
    </row>
    <row r="997" spans="1:5">
      <c r="A997" s="77" t="s">
        <v>1808</v>
      </c>
      <c r="B997" s="78" t="s">
        <v>96</v>
      </c>
      <c r="C997" s="104">
        <f t="shared" si="15"/>
        <v>0</v>
      </c>
      <c r="D997" s="109">
        <f>SUMIF(一般公共预算财政拨款基本支出明细表!A$8:A$41,一般公共预算财政拨款支出!A997,一般公共预算财政拨款基本支出明细表!C$8:CL$41)</f>
        <v>0</v>
      </c>
      <c r="E997" s="109">
        <f>SUMIF(一般公共预算财政拨款项目支出明细表!A$8:A$41,一般公共预算财政拨款支出!A997,一般公共预算财政拨款项目支出明细表!C$8:CL$41)</f>
        <v>0</v>
      </c>
    </row>
    <row r="998" spans="1:5">
      <c r="A998" s="77" t="s">
        <v>1809</v>
      </c>
      <c r="B998" s="78" t="s">
        <v>1810</v>
      </c>
      <c r="C998" s="104">
        <f t="shared" si="15"/>
        <v>0</v>
      </c>
      <c r="D998" s="109">
        <f>SUMIF(一般公共预算财政拨款基本支出明细表!A$8:A$41,一般公共预算财政拨款支出!A998,一般公共预算财政拨款基本支出明细表!C$8:CL$41)</f>
        <v>0</v>
      </c>
      <c r="E998" s="109">
        <f>SUMIF(一般公共预算财政拨款项目支出明细表!A$8:A$41,一般公共预算财政拨款支出!A998,一般公共预算财政拨款项目支出明细表!C$8:CL$41)</f>
        <v>0</v>
      </c>
    </row>
    <row r="999" spans="1:5">
      <c r="A999" s="77" t="s">
        <v>1811</v>
      </c>
      <c r="B999" s="78" t="s">
        <v>1812</v>
      </c>
      <c r="C999" s="104">
        <f t="shared" si="15"/>
        <v>0</v>
      </c>
      <c r="D999" s="109">
        <f>SUMIF(一般公共预算财政拨款基本支出明细表!A$8:A$41,一般公共预算财政拨款支出!A999,一般公共预算财政拨款基本支出明细表!C$8:CL$41)</f>
        <v>0</v>
      </c>
      <c r="E999" s="109">
        <f>SUMIF(一般公共预算财政拨款项目支出明细表!A$8:A$41,一般公共预算财政拨款支出!A999,一般公共预算财政拨款项目支出明细表!C$8:CL$41)</f>
        <v>0</v>
      </c>
    </row>
    <row r="1000" spans="1:5">
      <c r="A1000" s="77" t="s">
        <v>1813</v>
      </c>
      <c r="B1000" s="78" t="s">
        <v>1814</v>
      </c>
      <c r="C1000" s="104">
        <f t="shared" si="15"/>
        <v>0</v>
      </c>
      <c r="D1000" s="109">
        <f>SUMIF(一般公共预算财政拨款基本支出明细表!A$8:A$41,一般公共预算财政拨款支出!A1000,一般公共预算财政拨款基本支出明细表!C$8:CL$41)</f>
        <v>0</v>
      </c>
      <c r="E1000" s="109">
        <f>SUMIF(一般公共预算财政拨款项目支出明细表!A$8:A$41,一般公共预算财政拨款支出!A1000,一般公共预算财政拨款项目支出明细表!C$8:CL$41)</f>
        <v>0</v>
      </c>
    </row>
    <row r="1001" spans="1:5">
      <c r="A1001" s="77" t="s">
        <v>1815</v>
      </c>
      <c r="B1001" s="78" t="s">
        <v>1816</v>
      </c>
      <c r="C1001" s="104">
        <f t="shared" si="15"/>
        <v>0</v>
      </c>
      <c r="D1001" s="109">
        <f>SUMIF(一般公共预算财政拨款基本支出明细表!A$8:A$41,一般公共预算财政拨款支出!A1001,一般公共预算财政拨款基本支出明细表!C$8:CL$41)</f>
        <v>0</v>
      </c>
      <c r="E1001" s="109">
        <f>SUMIF(一般公共预算财政拨款项目支出明细表!A$8:A$41,一般公共预算财政拨款支出!A1001,一般公共预算财政拨款项目支出明细表!C$8:CL$41)</f>
        <v>0</v>
      </c>
    </row>
    <row r="1002" spans="1:5">
      <c r="A1002" s="77" t="s">
        <v>1817</v>
      </c>
      <c r="B1002" s="78" t="s">
        <v>1818</v>
      </c>
      <c r="C1002" s="104">
        <f t="shared" si="15"/>
        <v>0</v>
      </c>
      <c r="D1002" s="109">
        <f>SUMIF(一般公共预算财政拨款基本支出明细表!A$8:A$41,一般公共预算财政拨款支出!A1002,一般公共预算财政拨款基本支出明细表!C$8:CL$41)</f>
        <v>0</v>
      </c>
      <c r="E1002" s="109">
        <f>SUMIF(一般公共预算财政拨款项目支出明细表!A$8:A$41,一般公共预算财政拨款支出!A1002,一般公共预算财政拨款项目支出明细表!C$8:CL$41)</f>
        <v>0</v>
      </c>
    </row>
    <row r="1003" spans="1:5">
      <c r="A1003" s="77" t="s">
        <v>1819</v>
      </c>
      <c r="B1003" s="78" t="s">
        <v>1820</v>
      </c>
      <c r="C1003" s="104">
        <f t="shared" si="15"/>
        <v>0</v>
      </c>
      <c r="D1003" s="109">
        <f>SUMIF(一般公共预算财政拨款基本支出明细表!A$8:A$41,一般公共预算财政拨款支出!A1003,一般公共预算财政拨款基本支出明细表!C$8:CL$41)</f>
        <v>0</v>
      </c>
      <c r="E1003" s="109">
        <f>SUMIF(一般公共预算财政拨款项目支出明细表!A$8:A$41,一般公共预算财政拨款支出!A1003,一般公共预算财政拨款项目支出明细表!C$8:CL$41)</f>
        <v>0</v>
      </c>
    </row>
    <row r="1004" spans="1:5" s="99" customFormat="1">
      <c r="A1004" s="73" t="s">
        <v>1821</v>
      </c>
      <c r="B1004" s="74" t="s">
        <v>1822</v>
      </c>
      <c r="C1004" s="104">
        <f t="shared" si="15"/>
        <v>0</v>
      </c>
      <c r="D1004" s="108">
        <f>SUM(D1005:D1013)</f>
        <v>0</v>
      </c>
      <c r="E1004" s="108">
        <f>SUM(E1005:E1013)</f>
        <v>0</v>
      </c>
    </row>
    <row r="1005" spans="1:5">
      <c r="A1005" s="77" t="s">
        <v>1823</v>
      </c>
      <c r="B1005" s="78" t="s">
        <v>92</v>
      </c>
      <c r="C1005" s="104">
        <f t="shared" si="15"/>
        <v>0</v>
      </c>
      <c r="D1005" s="109">
        <f>SUMIF(一般公共预算财政拨款基本支出明细表!A$8:A$41,一般公共预算财政拨款支出!A1005,一般公共预算财政拨款基本支出明细表!C$8:CL$41)</f>
        <v>0</v>
      </c>
      <c r="E1005" s="109">
        <f>SUMIF(一般公共预算财政拨款项目支出明细表!A$8:A$41,一般公共预算财政拨款支出!A1005,一般公共预算财政拨款项目支出明细表!C$8:CL$41)</f>
        <v>0</v>
      </c>
    </row>
    <row r="1006" spans="1:5">
      <c r="A1006" s="77" t="s">
        <v>1824</v>
      </c>
      <c r="B1006" s="78" t="s">
        <v>94</v>
      </c>
      <c r="C1006" s="104">
        <f t="shared" si="15"/>
        <v>0</v>
      </c>
      <c r="D1006" s="109">
        <f>SUMIF(一般公共预算财政拨款基本支出明细表!A$8:A$41,一般公共预算财政拨款支出!A1006,一般公共预算财政拨款基本支出明细表!C$8:CL$41)</f>
        <v>0</v>
      </c>
      <c r="E1006" s="109">
        <f>SUMIF(一般公共预算财政拨款项目支出明细表!A$8:A$41,一般公共预算财政拨款支出!A1006,一般公共预算财政拨款项目支出明细表!C$8:CL$41)</f>
        <v>0</v>
      </c>
    </row>
    <row r="1007" spans="1:5">
      <c r="A1007" s="77" t="s">
        <v>1825</v>
      </c>
      <c r="B1007" s="78" t="s">
        <v>96</v>
      </c>
      <c r="C1007" s="104">
        <f t="shared" si="15"/>
        <v>0</v>
      </c>
      <c r="D1007" s="109">
        <f>SUMIF(一般公共预算财政拨款基本支出明细表!A$8:A$41,一般公共预算财政拨款支出!A1007,一般公共预算财政拨款基本支出明细表!C$8:CL$41)</f>
        <v>0</v>
      </c>
      <c r="E1007" s="109">
        <f>SUMIF(一般公共预算财政拨款项目支出明细表!A$8:A$41,一般公共预算财政拨款支出!A1007,一般公共预算财政拨款项目支出明细表!C$8:CL$41)</f>
        <v>0</v>
      </c>
    </row>
    <row r="1008" spans="1:5">
      <c r="A1008" s="77" t="s">
        <v>1826</v>
      </c>
      <c r="B1008" s="78" t="s">
        <v>1827</v>
      </c>
      <c r="C1008" s="104">
        <f t="shared" si="15"/>
        <v>0</v>
      </c>
      <c r="D1008" s="109">
        <f>SUMIF(一般公共预算财政拨款基本支出明细表!A$8:A$41,一般公共预算财政拨款支出!A1008,一般公共预算财政拨款基本支出明细表!C$8:CL$41)</f>
        <v>0</v>
      </c>
      <c r="E1008" s="109">
        <f>SUMIF(一般公共预算财政拨款项目支出明细表!A$8:A$41,一般公共预算财政拨款支出!A1008,一般公共预算财政拨款项目支出明细表!C$8:CL$41)</f>
        <v>0</v>
      </c>
    </row>
    <row r="1009" spans="1:5">
      <c r="A1009" s="77" t="s">
        <v>1828</v>
      </c>
      <c r="B1009" s="78" t="s">
        <v>1829</v>
      </c>
      <c r="C1009" s="104">
        <f t="shared" si="15"/>
        <v>0</v>
      </c>
      <c r="D1009" s="109">
        <f>SUMIF(一般公共预算财政拨款基本支出明细表!A$8:A$41,一般公共预算财政拨款支出!A1009,一般公共预算财政拨款基本支出明细表!C$8:CL$41)</f>
        <v>0</v>
      </c>
      <c r="E1009" s="109">
        <f>SUMIF(一般公共预算财政拨款项目支出明细表!A$8:A$41,一般公共预算财政拨款支出!A1009,一般公共预算财政拨款项目支出明细表!C$8:CL$41)</f>
        <v>0</v>
      </c>
    </row>
    <row r="1010" spans="1:5">
      <c r="A1010" s="77" t="s">
        <v>1830</v>
      </c>
      <c r="B1010" s="78" t="s">
        <v>1831</v>
      </c>
      <c r="C1010" s="104">
        <f t="shared" si="15"/>
        <v>0</v>
      </c>
      <c r="D1010" s="109">
        <f>SUMIF(一般公共预算财政拨款基本支出明细表!A$8:A$41,一般公共预算财政拨款支出!A1010,一般公共预算财政拨款基本支出明细表!C$8:CL$41)</f>
        <v>0</v>
      </c>
      <c r="E1010" s="109">
        <f>SUMIF(一般公共预算财政拨款项目支出明细表!A$8:A$41,一般公共预算财政拨款支出!A1010,一般公共预算财政拨款项目支出明细表!C$8:CL$41)</f>
        <v>0</v>
      </c>
    </row>
    <row r="1011" spans="1:5">
      <c r="A1011" s="77" t="s">
        <v>1832</v>
      </c>
      <c r="B1011" s="78" t="s">
        <v>1833</v>
      </c>
      <c r="C1011" s="104">
        <f t="shared" si="15"/>
        <v>0</v>
      </c>
      <c r="D1011" s="109">
        <f>SUMIF(一般公共预算财政拨款基本支出明细表!A$8:A$41,一般公共预算财政拨款支出!A1011,一般公共预算财政拨款基本支出明细表!C$8:CL$41)</f>
        <v>0</v>
      </c>
      <c r="E1011" s="109">
        <f>SUMIF(一般公共预算财政拨款项目支出明细表!A$8:A$41,一般公共预算财政拨款支出!A1011,一般公共预算财政拨款项目支出明细表!C$8:CL$41)</f>
        <v>0</v>
      </c>
    </row>
    <row r="1012" spans="1:5">
      <c r="A1012" s="77" t="s">
        <v>1834</v>
      </c>
      <c r="B1012" s="78" t="s">
        <v>1835</v>
      </c>
      <c r="C1012" s="104">
        <f t="shared" si="15"/>
        <v>0</v>
      </c>
      <c r="D1012" s="109">
        <f>SUMIF(一般公共预算财政拨款基本支出明细表!A$8:A$41,一般公共预算财政拨款支出!A1012,一般公共预算财政拨款基本支出明细表!C$8:CL$41)</f>
        <v>0</v>
      </c>
      <c r="E1012" s="109">
        <f>SUMIF(一般公共预算财政拨款项目支出明细表!A$8:A$41,一般公共预算财政拨款支出!A1012,一般公共预算财政拨款项目支出明细表!C$8:CL$41)</f>
        <v>0</v>
      </c>
    </row>
    <row r="1013" spans="1:5">
      <c r="A1013" s="77" t="s">
        <v>1836</v>
      </c>
      <c r="B1013" s="78" t="s">
        <v>1837</v>
      </c>
      <c r="C1013" s="104">
        <f t="shared" si="15"/>
        <v>0</v>
      </c>
      <c r="D1013" s="109">
        <f>SUMIF(一般公共预算财政拨款基本支出明细表!A$8:A$41,一般公共预算财政拨款支出!A1013,一般公共预算财政拨款基本支出明细表!C$8:CL$41)</f>
        <v>0</v>
      </c>
      <c r="E1013" s="109">
        <f>SUMIF(一般公共预算财政拨款项目支出明细表!A$8:A$41,一般公共预算财政拨款支出!A1013,一般公共预算财政拨款项目支出明细表!C$8:CL$41)</f>
        <v>0</v>
      </c>
    </row>
    <row r="1014" spans="1:5" s="99" customFormat="1">
      <c r="A1014" s="73" t="s">
        <v>1838</v>
      </c>
      <c r="B1014" s="74" t="s">
        <v>1839</v>
      </c>
      <c r="C1014" s="104">
        <f t="shared" si="15"/>
        <v>0</v>
      </c>
      <c r="D1014" s="108">
        <f>SUM(D1015:D1018)</f>
        <v>0</v>
      </c>
      <c r="E1014" s="108">
        <f>SUM(E1015:E1018)</f>
        <v>0</v>
      </c>
    </row>
    <row r="1015" spans="1:5">
      <c r="A1015" s="77" t="s">
        <v>1840</v>
      </c>
      <c r="B1015" s="78" t="s">
        <v>1841</v>
      </c>
      <c r="C1015" s="104">
        <f t="shared" si="15"/>
        <v>0</v>
      </c>
      <c r="D1015" s="109">
        <f>SUMIF(一般公共预算财政拨款基本支出明细表!A$8:A$41,一般公共预算财政拨款支出!A1015,一般公共预算财政拨款基本支出明细表!C$8:CL$41)</f>
        <v>0</v>
      </c>
      <c r="E1015" s="109">
        <f>SUMIF(一般公共预算财政拨款项目支出明细表!A$8:A$41,一般公共预算财政拨款支出!A1015,一般公共预算财政拨款项目支出明细表!C$8:CL$41)</f>
        <v>0</v>
      </c>
    </row>
    <row r="1016" spans="1:5">
      <c r="A1016" s="77" t="s">
        <v>1842</v>
      </c>
      <c r="B1016" s="78" t="s">
        <v>1843</v>
      </c>
      <c r="C1016" s="104">
        <f t="shared" si="15"/>
        <v>0</v>
      </c>
      <c r="D1016" s="109">
        <f>SUMIF(一般公共预算财政拨款基本支出明细表!A$8:A$41,一般公共预算财政拨款支出!A1016,一般公共预算财政拨款基本支出明细表!C$8:CL$41)</f>
        <v>0</v>
      </c>
      <c r="E1016" s="109">
        <f>SUMIF(一般公共预算财政拨款项目支出明细表!A$8:A$41,一般公共预算财政拨款支出!A1016,一般公共预算财政拨款项目支出明细表!C$8:CL$41)</f>
        <v>0</v>
      </c>
    </row>
    <row r="1017" spans="1:5">
      <c r="A1017" s="77" t="s">
        <v>1844</v>
      </c>
      <c r="B1017" s="78" t="s">
        <v>1845</v>
      </c>
      <c r="C1017" s="104">
        <f t="shared" si="15"/>
        <v>0</v>
      </c>
      <c r="D1017" s="109">
        <f>SUMIF(一般公共预算财政拨款基本支出明细表!A$8:A$41,一般公共预算财政拨款支出!A1017,一般公共预算财政拨款基本支出明细表!C$8:CL$41)</f>
        <v>0</v>
      </c>
      <c r="E1017" s="109">
        <f>SUMIF(一般公共预算财政拨款项目支出明细表!A$8:A$41,一般公共预算财政拨款支出!A1017,一般公共预算财政拨款项目支出明细表!C$8:CL$41)</f>
        <v>0</v>
      </c>
    </row>
    <row r="1018" spans="1:5">
      <c r="A1018" s="77" t="s">
        <v>1846</v>
      </c>
      <c r="B1018" s="78" t="s">
        <v>1847</v>
      </c>
      <c r="C1018" s="104">
        <f t="shared" si="15"/>
        <v>0</v>
      </c>
      <c r="D1018" s="109">
        <f>SUMIF(一般公共预算财政拨款基本支出明细表!A$8:A$41,一般公共预算财政拨款支出!A1018,一般公共预算财政拨款基本支出明细表!C$8:CL$41)</f>
        <v>0</v>
      </c>
      <c r="E1018" s="109">
        <f>SUMIF(一般公共预算财政拨款项目支出明细表!A$8:A$41,一般公共预算财政拨款支出!A1018,一般公共预算财政拨款项目支出明细表!C$8:CL$41)</f>
        <v>0</v>
      </c>
    </row>
    <row r="1019" spans="1:5" s="99" customFormat="1">
      <c r="A1019" s="73" t="s">
        <v>1848</v>
      </c>
      <c r="B1019" s="74" t="s">
        <v>1849</v>
      </c>
      <c r="C1019" s="104">
        <f t="shared" si="15"/>
        <v>0</v>
      </c>
      <c r="D1019" s="108">
        <f>SUM(D1020:D1025)</f>
        <v>0</v>
      </c>
      <c r="E1019" s="108">
        <f>SUM(E1020:E1025)</f>
        <v>0</v>
      </c>
    </row>
    <row r="1020" spans="1:5">
      <c r="A1020" s="77" t="s">
        <v>1850</v>
      </c>
      <c r="B1020" s="78" t="s">
        <v>92</v>
      </c>
      <c r="C1020" s="104">
        <f t="shared" si="15"/>
        <v>0</v>
      </c>
      <c r="D1020" s="109">
        <f>SUMIF(一般公共预算财政拨款基本支出明细表!A$8:A$41,一般公共预算财政拨款支出!A1020,一般公共预算财政拨款基本支出明细表!C$8:CL$41)</f>
        <v>0</v>
      </c>
      <c r="E1020" s="109">
        <f>SUMIF(一般公共预算财政拨款项目支出明细表!A$8:A$41,一般公共预算财政拨款支出!A1020,一般公共预算财政拨款项目支出明细表!C$8:CL$41)</f>
        <v>0</v>
      </c>
    </row>
    <row r="1021" spans="1:5">
      <c r="A1021" s="77" t="s">
        <v>1851</v>
      </c>
      <c r="B1021" s="78" t="s">
        <v>94</v>
      </c>
      <c r="C1021" s="104">
        <f t="shared" si="15"/>
        <v>0</v>
      </c>
      <c r="D1021" s="109">
        <f>SUMIF(一般公共预算财政拨款基本支出明细表!A$8:A$41,一般公共预算财政拨款支出!A1021,一般公共预算财政拨款基本支出明细表!C$8:CL$41)</f>
        <v>0</v>
      </c>
      <c r="E1021" s="109">
        <f>SUMIF(一般公共预算财政拨款项目支出明细表!A$8:A$41,一般公共预算财政拨款支出!A1021,一般公共预算财政拨款项目支出明细表!C$8:CL$41)</f>
        <v>0</v>
      </c>
    </row>
    <row r="1022" spans="1:5">
      <c r="A1022" s="77" t="s">
        <v>1852</v>
      </c>
      <c r="B1022" s="78" t="s">
        <v>96</v>
      </c>
      <c r="C1022" s="104">
        <f t="shared" si="15"/>
        <v>0</v>
      </c>
      <c r="D1022" s="109">
        <f>SUMIF(一般公共预算财政拨款基本支出明细表!A$8:A$41,一般公共预算财政拨款支出!A1022,一般公共预算财政拨款基本支出明细表!C$8:CL$41)</f>
        <v>0</v>
      </c>
      <c r="E1022" s="109">
        <f>SUMIF(一般公共预算财政拨款项目支出明细表!A$8:A$41,一般公共预算财政拨款支出!A1022,一般公共预算财政拨款项目支出明细表!C$8:CL$41)</f>
        <v>0</v>
      </c>
    </row>
    <row r="1023" spans="1:5">
      <c r="A1023" s="77" t="s">
        <v>1853</v>
      </c>
      <c r="B1023" s="78" t="s">
        <v>1818</v>
      </c>
      <c r="C1023" s="104">
        <f t="shared" si="15"/>
        <v>0</v>
      </c>
      <c r="D1023" s="109">
        <f>SUMIF(一般公共预算财政拨款基本支出明细表!A$8:A$41,一般公共预算财政拨款支出!A1023,一般公共预算财政拨款基本支出明细表!C$8:CL$41)</f>
        <v>0</v>
      </c>
      <c r="E1023" s="109">
        <f>SUMIF(一般公共预算财政拨款项目支出明细表!A$8:A$41,一般公共预算财政拨款支出!A1023,一般公共预算财政拨款项目支出明细表!C$8:CL$41)</f>
        <v>0</v>
      </c>
    </row>
    <row r="1024" spans="1:5">
      <c r="A1024" s="77" t="s">
        <v>1854</v>
      </c>
      <c r="B1024" s="78" t="s">
        <v>1855</v>
      </c>
      <c r="C1024" s="104">
        <f t="shared" si="15"/>
        <v>0</v>
      </c>
      <c r="D1024" s="109">
        <f>SUMIF(一般公共预算财政拨款基本支出明细表!A$8:A$41,一般公共预算财政拨款支出!A1024,一般公共预算财政拨款基本支出明细表!C$8:CL$41)</f>
        <v>0</v>
      </c>
      <c r="E1024" s="109">
        <f>SUMIF(一般公共预算财政拨款项目支出明细表!A$8:A$41,一般公共预算财政拨款支出!A1024,一般公共预算财政拨款项目支出明细表!C$8:CL$41)</f>
        <v>0</v>
      </c>
    </row>
    <row r="1025" spans="1:5">
      <c r="A1025" s="77" t="s">
        <v>1856</v>
      </c>
      <c r="B1025" s="78" t="s">
        <v>1857</v>
      </c>
      <c r="C1025" s="104">
        <f t="shared" si="15"/>
        <v>0</v>
      </c>
      <c r="D1025" s="109">
        <f>SUMIF(一般公共预算财政拨款基本支出明细表!A$8:A$41,一般公共预算财政拨款支出!A1025,一般公共预算财政拨款基本支出明细表!C$8:CL$41)</f>
        <v>0</v>
      </c>
      <c r="E1025" s="109">
        <f>SUMIF(一般公共预算财政拨款项目支出明细表!A$8:A$41,一般公共预算财政拨款支出!A1025,一般公共预算财政拨款项目支出明细表!C$8:CL$41)</f>
        <v>0</v>
      </c>
    </row>
    <row r="1026" spans="1:5" s="99" customFormat="1">
      <c r="A1026" s="73" t="s">
        <v>1858</v>
      </c>
      <c r="B1026" s="74" t="s">
        <v>1859</v>
      </c>
      <c r="C1026" s="104">
        <f t="shared" si="15"/>
        <v>0</v>
      </c>
      <c r="D1026" s="108">
        <f>SUM(D1027:D1030)</f>
        <v>0</v>
      </c>
      <c r="E1026" s="108">
        <f>SUM(E1027:E1030)</f>
        <v>0</v>
      </c>
    </row>
    <row r="1027" spans="1:5">
      <c r="A1027" s="77" t="s">
        <v>1860</v>
      </c>
      <c r="B1027" s="78" t="s">
        <v>1861</v>
      </c>
      <c r="C1027" s="104">
        <f t="shared" si="15"/>
        <v>0</v>
      </c>
      <c r="D1027" s="109">
        <f>SUMIF(一般公共预算财政拨款基本支出明细表!A$8:A$41,一般公共预算财政拨款支出!A1027,一般公共预算财政拨款基本支出明细表!C$8:CL$41)</f>
        <v>0</v>
      </c>
      <c r="E1027" s="109">
        <f>SUMIF(一般公共预算财政拨款项目支出明细表!A$8:A$41,一般公共预算财政拨款支出!A1027,一般公共预算财政拨款项目支出明细表!C$8:CL$41)</f>
        <v>0</v>
      </c>
    </row>
    <row r="1028" spans="1:5">
      <c r="A1028" s="77" t="s">
        <v>1862</v>
      </c>
      <c r="B1028" s="78" t="s">
        <v>1863</v>
      </c>
      <c r="C1028" s="104">
        <f t="shared" si="15"/>
        <v>0</v>
      </c>
      <c r="D1028" s="109">
        <f>SUMIF(一般公共预算财政拨款基本支出明细表!A$8:A$41,一般公共预算财政拨款支出!A1028,一般公共预算财政拨款基本支出明细表!C$8:CL$41)</f>
        <v>0</v>
      </c>
      <c r="E1028" s="109">
        <f>SUMIF(一般公共预算财政拨款项目支出明细表!A$8:A$41,一般公共预算财政拨款支出!A1028,一般公共预算财政拨款项目支出明细表!C$8:CL$41)</f>
        <v>0</v>
      </c>
    </row>
    <row r="1029" spans="1:5">
      <c r="A1029" s="77" t="s">
        <v>1864</v>
      </c>
      <c r="B1029" s="78" t="s">
        <v>1865</v>
      </c>
      <c r="C1029" s="104">
        <f t="shared" si="15"/>
        <v>0</v>
      </c>
      <c r="D1029" s="109">
        <f>SUMIF(一般公共预算财政拨款基本支出明细表!A$8:A$41,一般公共预算财政拨款支出!A1029,一般公共预算财政拨款基本支出明细表!C$8:CL$41)</f>
        <v>0</v>
      </c>
      <c r="E1029" s="109">
        <f>SUMIF(一般公共预算财政拨款项目支出明细表!A$8:A$41,一般公共预算财政拨款支出!A1029,一般公共预算财政拨款项目支出明细表!C$8:CL$41)</f>
        <v>0</v>
      </c>
    </row>
    <row r="1030" spans="1:5">
      <c r="A1030" s="77" t="s">
        <v>1866</v>
      </c>
      <c r="B1030" s="78" t="s">
        <v>1867</v>
      </c>
      <c r="C1030" s="104">
        <f t="shared" ref="C1030:C1093" si="16">D1030+E1030</f>
        <v>0</v>
      </c>
      <c r="D1030" s="109">
        <f>SUMIF(一般公共预算财政拨款基本支出明细表!A$8:A$41,一般公共预算财政拨款支出!A1030,一般公共预算财政拨款基本支出明细表!C$8:CL$41)</f>
        <v>0</v>
      </c>
      <c r="E1030" s="109">
        <f>SUMIF(一般公共预算财政拨款项目支出明细表!A$8:A$41,一般公共预算财政拨款支出!A1030,一般公共预算财政拨款项目支出明细表!C$8:CL$41)</f>
        <v>0</v>
      </c>
    </row>
    <row r="1031" spans="1:5" s="99" customFormat="1">
      <c r="A1031" s="73" t="s">
        <v>1868</v>
      </c>
      <c r="B1031" s="74" t="s">
        <v>1869</v>
      </c>
      <c r="C1031" s="104">
        <f t="shared" si="16"/>
        <v>0</v>
      </c>
      <c r="D1031" s="108">
        <f>SUM(D1032:D1033)</f>
        <v>0</v>
      </c>
      <c r="E1031" s="108">
        <f>SUM(E1032:E1033)</f>
        <v>0</v>
      </c>
    </row>
    <row r="1032" spans="1:5">
      <c r="A1032" s="77" t="s">
        <v>1870</v>
      </c>
      <c r="B1032" s="78" t="s">
        <v>1871</v>
      </c>
      <c r="C1032" s="104">
        <f t="shared" si="16"/>
        <v>0</v>
      </c>
      <c r="D1032" s="109">
        <f>SUMIF(一般公共预算财政拨款基本支出明细表!A$8:A$41,一般公共预算财政拨款支出!A1032,一般公共预算财政拨款基本支出明细表!C$8:CL$41)</f>
        <v>0</v>
      </c>
      <c r="E1032" s="109">
        <f>SUMIF(一般公共预算财政拨款项目支出明细表!A$8:A$41,一般公共预算财政拨款支出!A1032,一般公共预算财政拨款项目支出明细表!C$8:CL$41)</f>
        <v>0</v>
      </c>
    </row>
    <row r="1033" spans="1:5">
      <c r="A1033" s="77" t="s">
        <v>1872</v>
      </c>
      <c r="B1033" s="78" t="s">
        <v>1869</v>
      </c>
      <c r="C1033" s="104">
        <f t="shared" si="16"/>
        <v>0</v>
      </c>
      <c r="D1033" s="109">
        <f>SUMIF(一般公共预算财政拨款基本支出明细表!A$8:A$41,一般公共预算财政拨款支出!A1033,一般公共预算财政拨款基本支出明细表!C$8:CL$41)</f>
        <v>0</v>
      </c>
      <c r="E1033" s="109">
        <f>SUMIF(一般公共预算财政拨款项目支出明细表!A$8:A$41,一般公共预算财政拨款支出!A1033,一般公共预算财政拨款项目支出明细表!C$8:CL$41)</f>
        <v>0</v>
      </c>
    </row>
    <row r="1034" spans="1:5" s="99" customFormat="1">
      <c r="A1034" s="70" t="s">
        <v>1873</v>
      </c>
      <c r="B1034" s="71" t="s">
        <v>1874</v>
      </c>
      <c r="C1034" s="111">
        <f t="shared" si="16"/>
        <v>0</v>
      </c>
      <c r="D1034" s="107">
        <f>D1035+D1045+D1061+D1066+D1080+D1087+D1094</f>
        <v>0</v>
      </c>
      <c r="E1034" s="107">
        <f>E1035+E1045+E1061+E1066+E1080+E1087+E1094</f>
        <v>0</v>
      </c>
    </row>
    <row r="1035" spans="1:5" s="99" customFormat="1">
      <c r="A1035" s="73" t="s">
        <v>1875</v>
      </c>
      <c r="B1035" s="74" t="s">
        <v>1876</v>
      </c>
      <c r="C1035" s="104">
        <f t="shared" si="16"/>
        <v>0</v>
      </c>
      <c r="D1035" s="108">
        <f>SUM(D1036:D1044)</f>
        <v>0</v>
      </c>
      <c r="E1035" s="108">
        <f>SUM(E1036:E1044)</f>
        <v>0</v>
      </c>
    </row>
    <row r="1036" spans="1:5">
      <c r="A1036" s="77" t="s">
        <v>1877</v>
      </c>
      <c r="B1036" s="78" t="s">
        <v>92</v>
      </c>
      <c r="C1036" s="104">
        <f t="shared" si="16"/>
        <v>0</v>
      </c>
      <c r="D1036" s="109">
        <f>SUMIF(一般公共预算财政拨款基本支出明细表!A$8:A$41,一般公共预算财政拨款支出!A1036,一般公共预算财政拨款基本支出明细表!C$8:CL$41)</f>
        <v>0</v>
      </c>
      <c r="E1036" s="109">
        <f>SUMIF(一般公共预算财政拨款项目支出明细表!A$8:A$41,一般公共预算财政拨款支出!A1036,一般公共预算财政拨款项目支出明细表!C$8:CL$41)</f>
        <v>0</v>
      </c>
    </row>
    <row r="1037" spans="1:5">
      <c r="A1037" s="77" t="s">
        <v>1878</v>
      </c>
      <c r="B1037" s="78" t="s">
        <v>94</v>
      </c>
      <c r="C1037" s="104">
        <f t="shared" si="16"/>
        <v>0</v>
      </c>
      <c r="D1037" s="109">
        <f>SUMIF(一般公共预算财政拨款基本支出明细表!A$8:A$41,一般公共预算财政拨款支出!A1037,一般公共预算财政拨款基本支出明细表!C$8:CL$41)</f>
        <v>0</v>
      </c>
      <c r="E1037" s="109">
        <f>SUMIF(一般公共预算财政拨款项目支出明细表!A$8:A$41,一般公共预算财政拨款支出!A1037,一般公共预算财政拨款项目支出明细表!C$8:CL$41)</f>
        <v>0</v>
      </c>
    </row>
    <row r="1038" spans="1:5">
      <c r="A1038" s="77" t="s">
        <v>1879</v>
      </c>
      <c r="B1038" s="78" t="s">
        <v>96</v>
      </c>
      <c r="C1038" s="104">
        <f t="shared" si="16"/>
        <v>0</v>
      </c>
      <c r="D1038" s="109">
        <f>SUMIF(一般公共预算财政拨款基本支出明细表!A$8:A$41,一般公共预算财政拨款支出!A1038,一般公共预算财政拨款基本支出明细表!C$8:CL$41)</f>
        <v>0</v>
      </c>
      <c r="E1038" s="109">
        <f>SUMIF(一般公共预算财政拨款项目支出明细表!A$8:A$41,一般公共预算财政拨款支出!A1038,一般公共预算财政拨款项目支出明细表!C$8:CL$41)</f>
        <v>0</v>
      </c>
    </row>
    <row r="1039" spans="1:5">
      <c r="A1039" s="77" t="s">
        <v>1880</v>
      </c>
      <c r="B1039" s="78" t="s">
        <v>1881</v>
      </c>
      <c r="C1039" s="104">
        <f t="shared" si="16"/>
        <v>0</v>
      </c>
      <c r="D1039" s="109">
        <f>SUMIF(一般公共预算财政拨款基本支出明细表!A$8:A$41,一般公共预算财政拨款支出!A1039,一般公共预算财政拨款基本支出明细表!C$8:CL$41)</f>
        <v>0</v>
      </c>
      <c r="E1039" s="109">
        <f>SUMIF(一般公共预算财政拨款项目支出明细表!A$8:A$41,一般公共预算财政拨款支出!A1039,一般公共预算财政拨款项目支出明细表!C$8:CL$41)</f>
        <v>0</v>
      </c>
    </row>
    <row r="1040" spans="1:5">
      <c r="A1040" s="77" t="s">
        <v>1882</v>
      </c>
      <c r="B1040" s="78" t="s">
        <v>1883</v>
      </c>
      <c r="C1040" s="104">
        <f t="shared" si="16"/>
        <v>0</v>
      </c>
      <c r="D1040" s="109">
        <f>SUMIF(一般公共预算财政拨款基本支出明细表!A$8:A$41,一般公共预算财政拨款支出!A1040,一般公共预算财政拨款基本支出明细表!C$8:CL$41)</f>
        <v>0</v>
      </c>
      <c r="E1040" s="109">
        <f>SUMIF(一般公共预算财政拨款项目支出明细表!A$8:A$41,一般公共预算财政拨款支出!A1040,一般公共预算财政拨款项目支出明细表!C$8:CL$41)</f>
        <v>0</v>
      </c>
    </row>
    <row r="1041" spans="1:5">
      <c r="A1041" s="77" t="s">
        <v>1884</v>
      </c>
      <c r="B1041" s="78" t="s">
        <v>1885</v>
      </c>
      <c r="C1041" s="104">
        <f t="shared" si="16"/>
        <v>0</v>
      </c>
      <c r="D1041" s="109">
        <f>SUMIF(一般公共预算财政拨款基本支出明细表!A$8:A$41,一般公共预算财政拨款支出!A1041,一般公共预算财政拨款基本支出明细表!C$8:CL$41)</f>
        <v>0</v>
      </c>
      <c r="E1041" s="109">
        <f>SUMIF(一般公共预算财政拨款项目支出明细表!A$8:A$41,一般公共预算财政拨款支出!A1041,一般公共预算财政拨款项目支出明细表!C$8:CL$41)</f>
        <v>0</v>
      </c>
    </row>
    <row r="1042" spans="1:5">
      <c r="A1042" s="77" t="s">
        <v>1886</v>
      </c>
      <c r="B1042" s="78" t="s">
        <v>1887</v>
      </c>
      <c r="C1042" s="104">
        <f t="shared" si="16"/>
        <v>0</v>
      </c>
      <c r="D1042" s="109">
        <f>SUMIF(一般公共预算财政拨款基本支出明细表!A$8:A$41,一般公共预算财政拨款支出!A1042,一般公共预算财政拨款基本支出明细表!C$8:CL$41)</f>
        <v>0</v>
      </c>
      <c r="E1042" s="109">
        <f>SUMIF(一般公共预算财政拨款项目支出明细表!A$8:A$41,一般公共预算财政拨款支出!A1042,一般公共预算财政拨款项目支出明细表!C$8:CL$41)</f>
        <v>0</v>
      </c>
    </row>
    <row r="1043" spans="1:5">
      <c r="A1043" s="77" t="s">
        <v>1888</v>
      </c>
      <c r="B1043" s="78" t="s">
        <v>1889</v>
      </c>
      <c r="C1043" s="104">
        <f t="shared" si="16"/>
        <v>0</v>
      </c>
      <c r="D1043" s="109">
        <f>SUMIF(一般公共预算财政拨款基本支出明细表!A$8:A$41,一般公共预算财政拨款支出!A1043,一般公共预算财政拨款基本支出明细表!C$8:CL$41)</f>
        <v>0</v>
      </c>
      <c r="E1043" s="109">
        <f>SUMIF(一般公共预算财政拨款项目支出明细表!A$8:A$41,一般公共预算财政拨款支出!A1043,一般公共预算财政拨款项目支出明细表!C$8:CL$41)</f>
        <v>0</v>
      </c>
    </row>
    <row r="1044" spans="1:5">
      <c r="A1044" s="77" t="s">
        <v>1890</v>
      </c>
      <c r="B1044" s="78" t="s">
        <v>1891</v>
      </c>
      <c r="C1044" s="104">
        <f t="shared" si="16"/>
        <v>0</v>
      </c>
      <c r="D1044" s="109">
        <f>SUMIF(一般公共预算财政拨款基本支出明细表!A$8:A$41,一般公共预算财政拨款支出!A1044,一般公共预算财政拨款基本支出明细表!C$8:CL$41)</f>
        <v>0</v>
      </c>
      <c r="E1044" s="109">
        <f>SUMIF(一般公共预算财政拨款项目支出明细表!A$8:A$41,一般公共预算财政拨款支出!A1044,一般公共预算财政拨款项目支出明细表!C$8:CL$41)</f>
        <v>0</v>
      </c>
    </row>
    <row r="1045" spans="1:5" s="99" customFormat="1">
      <c r="A1045" s="73" t="s">
        <v>1892</v>
      </c>
      <c r="B1045" s="74" t="s">
        <v>1893</v>
      </c>
      <c r="C1045" s="104">
        <f t="shared" si="16"/>
        <v>0</v>
      </c>
      <c r="D1045" s="108">
        <f>SUM(D1046:D1060)</f>
        <v>0</v>
      </c>
      <c r="E1045" s="108">
        <f>SUM(E1046:E1060)</f>
        <v>0</v>
      </c>
    </row>
    <row r="1046" spans="1:5">
      <c r="A1046" s="77" t="s">
        <v>1894</v>
      </c>
      <c r="B1046" s="78" t="s">
        <v>92</v>
      </c>
      <c r="C1046" s="104">
        <f t="shared" si="16"/>
        <v>0</v>
      </c>
      <c r="D1046" s="109">
        <f>SUMIF(一般公共预算财政拨款基本支出明细表!A$8:A$41,一般公共预算财政拨款支出!A1046,一般公共预算财政拨款基本支出明细表!C$8:CL$41)</f>
        <v>0</v>
      </c>
      <c r="E1046" s="109">
        <f>SUMIF(一般公共预算财政拨款项目支出明细表!A$8:A$41,一般公共预算财政拨款支出!A1046,一般公共预算财政拨款项目支出明细表!C$8:CL$41)</f>
        <v>0</v>
      </c>
    </row>
    <row r="1047" spans="1:5">
      <c r="A1047" s="77" t="s">
        <v>1895</v>
      </c>
      <c r="B1047" s="78" t="s">
        <v>94</v>
      </c>
      <c r="C1047" s="104">
        <f t="shared" si="16"/>
        <v>0</v>
      </c>
      <c r="D1047" s="109">
        <f>SUMIF(一般公共预算财政拨款基本支出明细表!A$8:A$41,一般公共预算财政拨款支出!A1047,一般公共预算财政拨款基本支出明细表!C$8:CL$41)</f>
        <v>0</v>
      </c>
      <c r="E1047" s="109">
        <f>SUMIF(一般公共预算财政拨款项目支出明细表!A$8:A$41,一般公共预算财政拨款支出!A1047,一般公共预算财政拨款项目支出明细表!C$8:CL$41)</f>
        <v>0</v>
      </c>
    </row>
    <row r="1048" spans="1:5">
      <c r="A1048" s="77" t="s">
        <v>1896</v>
      </c>
      <c r="B1048" s="78" t="s">
        <v>96</v>
      </c>
      <c r="C1048" s="104">
        <f t="shared" si="16"/>
        <v>0</v>
      </c>
      <c r="D1048" s="109">
        <f>SUMIF(一般公共预算财政拨款基本支出明细表!A$8:A$41,一般公共预算财政拨款支出!A1048,一般公共预算财政拨款基本支出明细表!C$8:CL$41)</f>
        <v>0</v>
      </c>
      <c r="E1048" s="109">
        <f>SUMIF(一般公共预算财政拨款项目支出明细表!A$8:A$41,一般公共预算财政拨款支出!A1048,一般公共预算财政拨款项目支出明细表!C$8:CL$41)</f>
        <v>0</v>
      </c>
    </row>
    <row r="1049" spans="1:5">
      <c r="A1049" s="77" t="s">
        <v>1897</v>
      </c>
      <c r="B1049" s="78" t="s">
        <v>1898</v>
      </c>
      <c r="C1049" s="104">
        <f t="shared" si="16"/>
        <v>0</v>
      </c>
      <c r="D1049" s="109">
        <f>SUMIF(一般公共预算财政拨款基本支出明细表!A$8:A$41,一般公共预算财政拨款支出!A1049,一般公共预算财政拨款基本支出明细表!C$8:CL$41)</f>
        <v>0</v>
      </c>
      <c r="E1049" s="109">
        <f>SUMIF(一般公共预算财政拨款项目支出明细表!A$8:A$41,一般公共预算财政拨款支出!A1049,一般公共预算财政拨款项目支出明细表!C$8:CL$41)</f>
        <v>0</v>
      </c>
    </row>
    <row r="1050" spans="1:5">
      <c r="A1050" s="77" t="s">
        <v>1899</v>
      </c>
      <c r="B1050" s="78" t="s">
        <v>1900</v>
      </c>
      <c r="C1050" s="104">
        <f t="shared" si="16"/>
        <v>0</v>
      </c>
      <c r="D1050" s="109">
        <f>SUMIF(一般公共预算财政拨款基本支出明细表!A$8:A$41,一般公共预算财政拨款支出!A1050,一般公共预算财政拨款基本支出明细表!C$8:CL$41)</f>
        <v>0</v>
      </c>
      <c r="E1050" s="109">
        <f>SUMIF(一般公共预算财政拨款项目支出明细表!A$8:A$41,一般公共预算财政拨款支出!A1050,一般公共预算财政拨款项目支出明细表!C$8:CL$41)</f>
        <v>0</v>
      </c>
    </row>
    <row r="1051" spans="1:5">
      <c r="A1051" s="77" t="s">
        <v>1901</v>
      </c>
      <c r="B1051" s="78" t="s">
        <v>1902</v>
      </c>
      <c r="C1051" s="104">
        <f t="shared" si="16"/>
        <v>0</v>
      </c>
      <c r="D1051" s="109">
        <f>SUMIF(一般公共预算财政拨款基本支出明细表!A$8:A$41,一般公共预算财政拨款支出!A1051,一般公共预算财政拨款基本支出明细表!C$8:CL$41)</f>
        <v>0</v>
      </c>
      <c r="E1051" s="109">
        <f>SUMIF(一般公共预算财政拨款项目支出明细表!A$8:A$41,一般公共预算财政拨款支出!A1051,一般公共预算财政拨款项目支出明细表!C$8:CL$41)</f>
        <v>0</v>
      </c>
    </row>
    <row r="1052" spans="1:5">
      <c r="A1052" s="77" t="s">
        <v>1903</v>
      </c>
      <c r="B1052" s="78" t="s">
        <v>1904</v>
      </c>
      <c r="C1052" s="104">
        <f t="shared" si="16"/>
        <v>0</v>
      </c>
      <c r="D1052" s="109">
        <f>SUMIF(一般公共预算财政拨款基本支出明细表!A$8:A$41,一般公共预算财政拨款支出!A1052,一般公共预算财政拨款基本支出明细表!C$8:CL$41)</f>
        <v>0</v>
      </c>
      <c r="E1052" s="109">
        <f>SUMIF(一般公共预算财政拨款项目支出明细表!A$8:A$41,一般公共预算财政拨款支出!A1052,一般公共预算财政拨款项目支出明细表!C$8:CL$41)</f>
        <v>0</v>
      </c>
    </row>
    <row r="1053" spans="1:5">
      <c r="A1053" s="77" t="s">
        <v>1905</v>
      </c>
      <c r="B1053" s="78" t="s">
        <v>1906</v>
      </c>
      <c r="C1053" s="104">
        <f t="shared" si="16"/>
        <v>0</v>
      </c>
      <c r="D1053" s="109">
        <f>SUMIF(一般公共预算财政拨款基本支出明细表!A$8:A$41,一般公共预算财政拨款支出!A1053,一般公共预算财政拨款基本支出明细表!C$8:CL$41)</f>
        <v>0</v>
      </c>
      <c r="E1053" s="109">
        <f>SUMIF(一般公共预算财政拨款项目支出明细表!A$8:A$41,一般公共预算财政拨款支出!A1053,一般公共预算财政拨款项目支出明细表!C$8:CL$41)</f>
        <v>0</v>
      </c>
    </row>
    <row r="1054" spans="1:5">
      <c r="A1054" s="77" t="s">
        <v>1907</v>
      </c>
      <c r="B1054" s="78" t="s">
        <v>1908</v>
      </c>
      <c r="C1054" s="104">
        <f t="shared" si="16"/>
        <v>0</v>
      </c>
      <c r="D1054" s="109">
        <f>SUMIF(一般公共预算财政拨款基本支出明细表!A$8:A$41,一般公共预算财政拨款支出!A1054,一般公共预算财政拨款基本支出明细表!C$8:CL$41)</f>
        <v>0</v>
      </c>
      <c r="E1054" s="109">
        <f>SUMIF(一般公共预算财政拨款项目支出明细表!A$8:A$41,一般公共预算财政拨款支出!A1054,一般公共预算财政拨款项目支出明细表!C$8:CL$41)</f>
        <v>0</v>
      </c>
    </row>
    <row r="1055" spans="1:5">
      <c r="A1055" s="77" t="s">
        <v>1909</v>
      </c>
      <c r="B1055" s="78" t="s">
        <v>1910</v>
      </c>
      <c r="C1055" s="104">
        <f t="shared" si="16"/>
        <v>0</v>
      </c>
      <c r="D1055" s="109">
        <f>SUMIF(一般公共预算财政拨款基本支出明细表!A$8:A$41,一般公共预算财政拨款支出!A1055,一般公共预算财政拨款基本支出明细表!C$8:CL$41)</f>
        <v>0</v>
      </c>
      <c r="E1055" s="109">
        <f>SUMIF(一般公共预算财政拨款项目支出明细表!A$8:A$41,一般公共预算财政拨款支出!A1055,一般公共预算财政拨款项目支出明细表!C$8:CL$41)</f>
        <v>0</v>
      </c>
    </row>
    <row r="1056" spans="1:5">
      <c r="A1056" s="77" t="s">
        <v>1911</v>
      </c>
      <c r="B1056" s="78" t="s">
        <v>1912</v>
      </c>
      <c r="C1056" s="104">
        <f t="shared" si="16"/>
        <v>0</v>
      </c>
      <c r="D1056" s="109">
        <f>SUMIF(一般公共预算财政拨款基本支出明细表!A$8:A$41,一般公共预算财政拨款支出!A1056,一般公共预算财政拨款基本支出明细表!C$8:CL$41)</f>
        <v>0</v>
      </c>
      <c r="E1056" s="109">
        <f>SUMIF(一般公共预算财政拨款项目支出明细表!A$8:A$41,一般公共预算财政拨款支出!A1056,一般公共预算财政拨款项目支出明细表!C$8:CL$41)</f>
        <v>0</v>
      </c>
    </row>
    <row r="1057" spans="1:5">
      <c r="A1057" s="77" t="s">
        <v>1913</v>
      </c>
      <c r="B1057" s="78" t="s">
        <v>1914</v>
      </c>
      <c r="C1057" s="104">
        <f t="shared" si="16"/>
        <v>0</v>
      </c>
      <c r="D1057" s="109">
        <f>SUMIF(一般公共预算财政拨款基本支出明细表!A$8:A$41,一般公共预算财政拨款支出!A1057,一般公共预算财政拨款基本支出明细表!C$8:CL$41)</f>
        <v>0</v>
      </c>
      <c r="E1057" s="109">
        <f>SUMIF(一般公共预算财政拨款项目支出明细表!A$8:A$41,一般公共预算财政拨款支出!A1057,一般公共预算财政拨款项目支出明细表!C$8:CL$41)</f>
        <v>0</v>
      </c>
    </row>
    <row r="1058" spans="1:5">
      <c r="A1058" s="77" t="s">
        <v>1915</v>
      </c>
      <c r="B1058" s="78" t="s">
        <v>1916</v>
      </c>
      <c r="C1058" s="104">
        <f t="shared" si="16"/>
        <v>0</v>
      </c>
      <c r="D1058" s="109">
        <f>SUMIF(一般公共预算财政拨款基本支出明细表!A$8:A$41,一般公共预算财政拨款支出!A1058,一般公共预算财政拨款基本支出明细表!C$8:CL$41)</f>
        <v>0</v>
      </c>
      <c r="E1058" s="109">
        <f>SUMIF(一般公共预算财政拨款项目支出明细表!A$8:A$41,一般公共预算财政拨款支出!A1058,一般公共预算财政拨款项目支出明细表!C$8:CL$41)</f>
        <v>0</v>
      </c>
    </row>
    <row r="1059" spans="1:5">
      <c r="A1059" s="77" t="s">
        <v>1917</v>
      </c>
      <c r="B1059" s="78" t="s">
        <v>1918</v>
      </c>
      <c r="C1059" s="104">
        <f t="shared" si="16"/>
        <v>0</v>
      </c>
      <c r="D1059" s="109">
        <f>SUMIF(一般公共预算财政拨款基本支出明细表!A$8:A$41,一般公共预算财政拨款支出!A1059,一般公共预算财政拨款基本支出明细表!C$8:CL$41)</f>
        <v>0</v>
      </c>
      <c r="E1059" s="109">
        <f>SUMIF(一般公共预算财政拨款项目支出明细表!A$8:A$41,一般公共预算财政拨款支出!A1059,一般公共预算财政拨款项目支出明细表!C$8:CL$41)</f>
        <v>0</v>
      </c>
    </row>
    <row r="1060" spans="1:5">
      <c r="A1060" s="77" t="s">
        <v>1919</v>
      </c>
      <c r="B1060" s="78" t="s">
        <v>1920</v>
      </c>
      <c r="C1060" s="104">
        <f t="shared" si="16"/>
        <v>0</v>
      </c>
      <c r="D1060" s="109">
        <f>SUMIF(一般公共预算财政拨款基本支出明细表!A$8:A$41,一般公共预算财政拨款支出!A1060,一般公共预算财政拨款基本支出明细表!C$8:CL$41)</f>
        <v>0</v>
      </c>
      <c r="E1060" s="109">
        <f>SUMIF(一般公共预算财政拨款项目支出明细表!A$8:A$41,一般公共预算财政拨款支出!A1060,一般公共预算财政拨款项目支出明细表!C$8:CL$41)</f>
        <v>0</v>
      </c>
    </row>
    <row r="1061" spans="1:5" s="99" customFormat="1">
      <c r="A1061" s="73" t="s">
        <v>1921</v>
      </c>
      <c r="B1061" s="74" t="s">
        <v>1922</v>
      </c>
      <c r="C1061" s="104">
        <f t="shared" si="16"/>
        <v>0</v>
      </c>
      <c r="D1061" s="108">
        <f>SUM(D1062:D1065)</f>
        <v>0</v>
      </c>
      <c r="E1061" s="108">
        <f>SUM(E1062:E1065)</f>
        <v>0</v>
      </c>
    </row>
    <row r="1062" spans="1:5">
      <c r="A1062" s="77" t="s">
        <v>1923</v>
      </c>
      <c r="B1062" s="78" t="s">
        <v>92</v>
      </c>
      <c r="C1062" s="104">
        <f t="shared" si="16"/>
        <v>0</v>
      </c>
      <c r="D1062" s="109">
        <f>SUMIF(一般公共预算财政拨款基本支出明细表!A$8:A$41,一般公共预算财政拨款支出!A1062,一般公共预算财政拨款基本支出明细表!C$8:CL$41)</f>
        <v>0</v>
      </c>
      <c r="E1062" s="109">
        <f>SUMIF(一般公共预算财政拨款项目支出明细表!A$8:A$41,一般公共预算财政拨款支出!A1062,一般公共预算财政拨款项目支出明细表!C$8:CL$41)</f>
        <v>0</v>
      </c>
    </row>
    <row r="1063" spans="1:5">
      <c r="A1063" s="77" t="s">
        <v>1924</v>
      </c>
      <c r="B1063" s="78" t="s">
        <v>94</v>
      </c>
      <c r="C1063" s="104">
        <f t="shared" si="16"/>
        <v>0</v>
      </c>
      <c r="D1063" s="109">
        <f>SUMIF(一般公共预算财政拨款基本支出明细表!A$8:A$41,一般公共预算财政拨款支出!A1063,一般公共预算财政拨款基本支出明细表!C$8:CL$41)</f>
        <v>0</v>
      </c>
      <c r="E1063" s="109">
        <f>SUMIF(一般公共预算财政拨款项目支出明细表!A$8:A$41,一般公共预算财政拨款支出!A1063,一般公共预算财政拨款项目支出明细表!C$8:CL$41)</f>
        <v>0</v>
      </c>
    </row>
    <row r="1064" spans="1:5">
      <c r="A1064" s="77" t="s">
        <v>1925</v>
      </c>
      <c r="B1064" s="78" t="s">
        <v>96</v>
      </c>
      <c r="C1064" s="104">
        <f t="shared" si="16"/>
        <v>0</v>
      </c>
      <c r="D1064" s="109">
        <f>SUMIF(一般公共预算财政拨款基本支出明细表!A$8:A$41,一般公共预算财政拨款支出!A1064,一般公共预算财政拨款基本支出明细表!C$8:CL$41)</f>
        <v>0</v>
      </c>
      <c r="E1064" s="109">
        <f>SUMIF(一般公共预算财政拨款项目支出明细表!A$8:A$41,一般公共预算财政拨款支出!A1064,一般公共预算财政拨款项目支出明细表!C$8:CL$41)</f>
        <v>0</v>
      </c>
    </row>
    <row r="1065" spans="1:5">
      <c r="A1065" s="77" t="s">
        <v>1926</v>
      </c>
      <c r="B1065" s="78" t="s">
        <v>1927</v>
      </c>
      <c r="C1065" s="104">
        <f t="shared" si="16"/>
        <v>0</v>
      </c>
      <c r="D1065" s="109">
        <f>SUMIF(一般公共预算财政拨款基本支出明细表!A$8:A$41,一般公共预算财政拨款支出!A1065,一般公共预算财政拨款基本支出明细表!C$8:CL$41)</f>
        <v>0</v>
      </c>
      <c r="E1065" s="109">
        <f>SUMIF(一般公共预算财政拨款项目支出明细表!A$8:A$41,一般公共预算财政拨款支出!A1065,一般公共预算财政拨款项目支出明细表!C$8:CL$41)</f>
        <v>0</v>
      </c>
    </row>
    <row r="1066" spans="1:5" s="99" customFormat="1">
      <c r="A1066" s="73" t="s">
        <v>1928</v>
      </c>
      <c r="B1066" s="74" t="s">
        <v>1929</v>
      </c>
      <c r="C1066" s="104">
        <f t="shared" si="16"/>
        <v>0</v>
      </c>
      <c r="D1066" s="108">
        <f>SUM(D1067:D1079)</f>
        <v>0</v>
      </c>
      <c r="E1066" s="108">
        <f>SUM(E1067:E1079)</f>
        <v>0</v>
      </c>
    </row>
    <row r="1067" spans="1:5">
      <c r="A1067" s="77" t="s">
        <v>1930</v>
      </c>
      <c r="B1067" s="78" t="s">
        <v>92</v>
      </c>
      <c r="C1067" s="104">
        <f t="shared" si="16"/>
        <v>0</v>
      </c>
      <c r="D1067" s="109">
        <f>SUMIF(一般公共预算财政拨款基本支出明细表!A$8:A$41,一般公共预算财政拨款支出!A1067,一般公共预算财政拨款基本支出明细表!C$8:CL$41)</f>
        <v>0</v>
      </c>
      <c r="E1067" s="109">
        <f>SUMIF(一般公共预算财政拨款项目支出明细表!A$8:A$41,一般公共预算财政拨款支出!A1067,一般公共预算财政拨款项目支出明细表!C$8:CL$41)</f>
        <v>0</v>
      </c>
    </row>
    <row r="1068" spans="1:5">
      <c r="A1068" s="77" t="s">
        <v>1931</v>
      </c>
      <c r="B1068" s="78" t="s">
        <v>94</v>
      </c>
      <c r="C1068" s="104">
        <f t="shared" si="16"/>
        <v>0</v>
      </c>
      <c r="D1068" s="109">
        <f>SUMIF(一般公共预算财政拨款基本支出明细表!A$8:A$41,一般公共预算财政拨款支出!A1068,一般公共预算财政拨款基本支出明细表!C$8:CL$41)</f>
        <v>0</v>
      </c>
      <c r="E1068" s="109">
        <f>SUMIF(一般公共预算财政拨款项目支出明细表!A$8:A$41,一般公共预算财政拨款支出!A1068,一般公共预算财政拨款项目支出明细表!C$8:CL$41)</f>
        <v>0</v>
      </c>
    </row>
    <row r="1069" spans="1:5">
      <c r="A1069" s="77" t="s">
        <v>1932</v>
      </c>
      <c r="B1069" s="78" t="s">
        <v>96</v>
      </c>
      <c r="C1069" s="104">
        <f t="shared" si="16"/>
        <v>0</v>
      </c>
      <c r="D1069" s="109">
        <f>SUMIF(一般公共预算财政拨款基本支出明细表!A$8:A$41,一般公共预算财政拨款支出!A1069,一般公共预算财政拨款基本支出明细表!C$8:CL$41)</f>
        <v>0</v>
      </c>
      <c r="E1069" s="109">
        <f>SUMIF(一般公共预算财政拨款项目支出明细表!A$8:A$41,一般公共预算财政拨款支出!A1069,一般公共预算财政拨款项目支出明细表!C$8:CL$41)</f>
        <v>0</v>
      </c>
    </row>
    <row r="1070" spans="1:5">
      <c r="A1070" s="77" t="s">
        <v>1933</v>
      </c>
      <c r="B1070" s="78" t="s">
        <v>1934</v>
      </c>
      <c r="C1070" s="104">
        <f t="shared" si="16"/>
        <v>0</v>
      </c>
      <c r="D1070" s="109">
        <f>SUMIF(一般公共预算财政拨款基本支出明细表!A$8:A$41,一般公共预算财政拨款支出!A1070,一般公共预算财政拨款基本支出明细表!C$8:CL$41)</f>
        <v>0</v>
      </c>
      <c r="E1070" s="109">
        <f>SUMIF(一般公共预算财政拨款项目支出明细表!A$8:A$41,一般公共预算财政拨款支出!A1070,一般公共预算财政拨款项目支出明细表!C$8:CL$41)</f>
        <v>0</v>
      </c>
    </row>
    <row r="1071" spans="1:5">
      <c r="A1071" s="77" t="s">
        <v>1935</v>
      </c>
      <c r="B1071" s="78" t="s">
        <v>1936</v>
      </c>
      <c r="C1071" s="104">
        <f t="shared" si="16"/>
        <v>0</v>
      </c>
      <c r="D1071" s="109">
        <f>SUMIF(一般公共预算财政拨款基本支出明细表!A$8:A$41,一般公共预算财政拨款支出!A1071,一般公共预算财政拨款基本支出明细表!C$8:CL$41)</f>
        <v>0</v>
      </c>
      <c r="E1071" s="109">
        <f>SUMIF(一般公共预算财政拨款项目支出明细表!A$8:A$41,一般公共预算财政拨款支出!A1071,一般公共预算财政拨款项目支出明细表!C$8:CL$41)</f>
        <v>0</v>
      </c>
    </row>
    <row r="1072" spans="1:5">
      <c r="A1072" s="77" t="s">
        <v>1937</v>
      </c>
      <c r="B1072" s="78" t="s">
        <v>1938</v>
      </c>
      <c r="C1072" s="104">
        <f t="shared" si="16"/>
        <v>0</v>
      </c>
      <c r="D1072" s="109">
        <f>SUMIF(一般公共预算财政拨款基本支出明细表!A$8:A$41,一般公共预算财政拨款支出!A1072,一般公共预算财政拨款基本支出明细表!C$8:CL$41)</f>
        <v>0</v>
      </c>
      <c r="E1072" s="109">
        <f>SUMIF(一般公共预算财政拨款项目支出明细表!A$8:A$41,一般公共预算财政拨款支出!A1072,一般公共预算财政拨款项目支出明细表!C$8:CL$41)</f>
        <v>0</v>
      </c>
    </row>
    <row r="1073" spans="1:5">
      <c r="A1073" s="77" t="s">
        <v>1939</v>
      </c>
      <c r="B1073" s="78" t="s">
        <v>1940</v>
      </c>
      <c r="C1073" s="104">
        <f t="shared" si="16"/>
        <v>0</v>
      </c>
      <c r="D1073" s="109">
        <f>SUMIF(一般公共预算财政拨款基本支出明细表!A$8:A$41,一般公共预算财政拨款支出!A1073,一般公共预算财政拨款基本支出明细表!C$8:CL$41)</f>
        <v>0</v>
      </c>
      <c r="E1073" s="109">
        <f>SUMIF(一般公共预算财政拨款项目支出明细表!A$8:A$41,一般公共预算财政拨款支出!A1073,一般公共预算财政拨款项目支出明细表!C$8:CL$41)</f>
        <v>0</v>
      </c>
    </row>
    <row r="1074" spans="1:5">
      <c r="A1074" s="77" t="s">
        <v>1941</v>
      </c>
      <c r="B1074" s="78" t="s">
        <v>1942</v>
      </c>
      <c r="C1074" s="104">
        <f t="shared" si="16"/>
        <v>0</v>
      </c>
      <c r="D1074" s="109">
        <f>SUMIF(一般公共预算财政拨款基本支出明细表!A$8:A$41,一般公共预算财政拨款支出!A1074,一般公共预算财政拨款基本支出明细表!C$8:CL$41)</f>
        <v>0</v>
      </c>
      <c r="E1074" s="109">
        <f>SUMIF(一般公共预算财政拨款项目支出明细表!A$8:A$41,一般公共预算财政拨款支出!A1074,一般公共预算财政拨款项目支出明细表!C$8:CL$41)</f>
        <v>0</v>
      </c>
    </row>
    <row r="1075" spans="1:5">
      <c r="A1075" s="77" t="s">
        <v>1943</v>
      </c>
      <c r="B1075" s="78" t="s">
        <v>1944</v>
      </c>
      <c r="C1075" s="104">
        <f t="shared" si="16"/>
        <v>0</v>
      </c>
      <c r="D1075" s="109">
        <f>SUMIF(一般公共预算财政拨款基本支出明细表!A$8:A$41,一般公共预算财政拨款支出!A1075,一般公共预算财政拨款基本支出明细表!C$8:CL$41)</f>
        <v>0</v>
      </c>
      <c r="E1075" s="109">
        <f>SUMIF(一般公共预算财政拨款项目支出明细表!A$8:A$41,一般公共预算财政拨款支出!A1075,一般公共预算财政拨款项目支出明细表!C$8:CL$41)</f>
        <v>0</v>
      </c>
    </row>
    <row r="1076" spans="1:5">
      <c r="A1076" s="77" t="s">
        <v>1945</v>
      </c>
      <c r="B1076" s="78" t="s">
        <v>1946</v>
      </c>
      <c r="C1076" s="104">
        <f t="shared" si="16"/>
        <v>0</v>
      </c>
      <c r="D1076" s="109">
        <f>SUMIF(一般公共预算财政拨款基本支出明细表!A$8:A$41,一般公共预算财政拨款支出!A1076,一般公共预算财政拨款基本支出明细表!C$8:CL$41)</f>
        <v>0</v>
      </c>
      <c r="E1076" s="109">
        <f>SUMIF(一般公共预算财政拨款项目支出明细表!A$8:A$41,一般公共预算财政拨款支出!A1076,一般公共预算财政拨款项目支出明细表!C$8:CL$41)</f>
        <v>0</v>
      </c>
    </row>
    <row r="1077" spans="1:5">
      <c r="A1077" s="77" t="s">
        <v>1947</v>
      </c>
      <c r="B1077" s="78" t="s">
        <v>1818</v>
      </c>
      <c r="C1077" s="104">
        <f t="shared" si="16"/>
        <v>0</v>
      </c>
      <c r="D1077" s="109">
        <f>SUMIF(一般公共预算财政拨款基本支出明细表!A$8:A$41,一般公共预算财政拨款支出!A1077,一般公共预算财政拨款基本支出明细表!C$8:CL$41)</f>
        <v>0</v>
      </c>
      <c r="E1077" s="109">
        <f>SUMIF(一般公共预算财政拨款项目支出明细表!A$8:A$41,一般公共预算财政拨款支出!A1077,一般公共预算财政拨款项目支出明细表!C$8:CL$41)</f>
        <v>0</v>
      </c>
    </row>
    <row r="1078" spans="1:5">
      <c r="A1078" s="77" t="s">
        <v>1948</v>
      </c>
      <c r="B1078" s="78" t="s">
        <v>1949</v>
      </c>
      <c r="C1078" s="104">
        <f t="shared" si="16"/>
        <v>0</v>
      </c>
      <c r="D1078" s="109">
        <f>SUMIF(一般公共预算财政拨款基本支出明细表!A$8:A$41,一般公共预算财政拨款支出!A1078,一般公共预算财政拨款基本支出明细表!C$8:CL$41)</f>
        <v>0</v>
      </c>
      <c r="E1078" s="109">
        <f>SUMIF(一般公共预算财政拨款项目支出明细表!A$8:A$41,一般公共预算财政拨款支出!A1078,一般公共预算财政拨款项目支出明细表!C$8:CL$41)</f>
        <v>0</v>
      </c>
    </row>
    <row r="1079" spans="1:5">
      <c r="A1079" s="77" t="s">
        <v>1950</v>
      </c>
      <c r="B1079" s="78" t="s">
        <v>1951</v>
      </c>
      <c r="C1079" s="104">
        <f t="shared" si="16"/>
        <v>0</v>
      </c>
      <c r="D1079" s="109">
        <f>SUMIF(一般公共预算财政拨款基本支出明细表!A$8:A$41,一般公共预算财政拨款支出!A1079,一般公共预算财政拨款基本支出明细表!C$8:CL$41)</f>
        <v>0</v>
      </c>
      <c r="E1079" s="109">
        <f>SUMIF(一般公共预算财政拨款项目支出明细表!A$8:A$41,一般公共预算财政拨款支出!A1079,一般公共预算财政拨款项目支出明细表!C$8:CL$41)</f>
        <v>0</v>
      </c>
    </row>
    <row r="1080" spans="1:5" s="99" customFormat="1">
      <c r="A1080" s="73" t="s">
        <v>1952</v>
      </c>
      <c r="B1080" s="74" t="s">
        <v>1953</v>
      </c>
      <c r="C1080" s="104">
        <f t="shared" si="16"/>
        <v>0</v>
      </c>
      <c r="D1080" s="108">
        <f>SUM(D1081:D1086)</f>
        <v>0</v>
      </c>
      <c r="E1080" s="108">
        <f>SUM(E1081:E1086)</f>
        <v>0</v>
      </c>
    </row>
    <row r="1081" spans="1:5">
      <c r="A1081" s="77" t="s">
        <v>1954</v>
      </c>
      <c r="B1081" s="78" t="s">
        <v>92</v>
      </c>
      <c r="C1081" s="104">
        <f t="shared" si="16"/>
        <v>0</v>
      </c>
      <c r="D1081" s="109">
        <f>SUMIF(一般公共预算财政拨款基本支出明细表!A$8:A$41,一般公共预算财政拨款支出!A1081,一般公共预算财政拨款基本支出明细表!C$8:CL$41)</f>
        <v>0</v>
      </c>
      <c r="E1081" s="109">
        <f>SUMIF(一般公共预算财政拨款项目支出明细表!A$8:A$41,一般公共预算财政拨款支出!A1081,一般公共预算财政拨款项目支出明细表!C$8:CL$41)</f>
        <v>0</v>
      </c>
    </row>
    <row r="1082" spans="1:5">
      <c r="A1082" s="77" t="s">
        <v>1955</v>
      </c>
      <c r="B1082" s="78" t="s">
        <v>94</v>
      </c>
      <c r="C1082" s="104">
        <f t="shared" si="16"/>
        <v>0</v>
      </c>
      <c r="D1082" s="109">
        <f>SUMIF(一般公共预算财政拨款基本支出明细表!A$8:A$41,一般公共预算财政拨款支出!A1082,一般公共预算财政拨款基本支出明细表!C$8:CL$41)</f>
        <v>0</v>
      </c>
      <c r="E1082" s="109">
        <f>SUMIF(一般公共预算财政拨款项目支出明细表!A$8:A$41,一般公共预算财政拨款支出!A1082,一般公共预算财政拨款项目支出明细表!C$8:CL$41)</f>
        <v>0</v>
      </c>
    </row>
    <row r="1083" spans="1:5">
      <c r="A1083" s="77" t="s">
        <v>1956</v>
      </c>
      <c r="B1083" s="78" t="s">
        <v>96</v>
      </c>
      <c r="C1083" s="104">
        <f t="shared" si="16"/>
        <v>0</v>
      </c>
      <c r="D1083" s="109">
        <f>SUMIF(一般公共预算财政拨款基本支出明细表!A$8:A$41,一般公共预算财政拨款支出!A1083,一般公共预算财政拨款基本支出明细表!C$8:CL$41)</f>
        <v>0</v>
      </c>
      <c r="E1083" s="109">
        <f>SUMIF(一般公共预算财政拨款项目支出明细表!A$8:A$41,一般公共预算财政拨款支出!A1083,一般公共预算财政拨款项目支出明细表!C$8:CL$41)</f>
        <v>0</v>
      </c>
    </row>
    <row r="1084" spans="1:5">
      <c r="A1084" s="77" t="s">
        <v>1957</v>
      </c>
      <c r="B1084" s="78" t="s">
        <v>1958</v>
      </c>
      <c r="C1084" s="104">
        <f t="shared" si="16"/>
        <v>0</v>
      </c>
      <c r="D1084" s="109">
        <f>SUMIF(一般公共预算财政拨款基本支出明细表!A$8:A$41,一般公共预算财政拨款支出!A1084,一般公共预算财政拨款基本支出明细表!C$8:CL$41)</f>
        <v>0</v>
      </c>
      <c r="E1084" s="109">
        <f>SUMIF(一般公共预算财政拨款项目支出明细表!A$8:A$41,一般公共预算财政拨款支出!A1084,一般公共预算财政拨款项目支出明细表!C$8:CL$41)</f>
        <v>0</v>
      </c>
    </row>
    <row r="1085" spans="1:5">
      <c r="A1085" s="77" t="s">
        <v>1959</v>
      </c>
      <c r="B1085" s="78" t="s">
        <v>1960</v>
      </c>
      <c r="C1085" s="104">
        <f t="shared" si="16"/>
        <v>0</v>
      </c>
      <c r="D1085" s="109">
        <f>SUMIF(一般公共预算财政拨款基本支出明细表!A$8:A$41,一般公共预算财政拨款支出!A1085,一般公共预算财政拨款基本支出明细表!C$8:CL$41)</f>
        <v>0</v>
      </c>
      <c r="E1085" s="109">
        <f>SUMIF(一般公共预算财政拨款项目支出明细表!A$8:A$41,一般公共预算财政拨款支出!A1085,一般公共预算财政拨款项目支出明细表!C$8:CL$41)</f>
        <v>0</v>
      </c>
    </row>
    <row r="1086" spans="1:5">
      <c r="A1086" s="77" t="s">
        <v>1961</v>
      </c>
      <c r="B1086" s="78" t="s">
        <v>1962</v>
      </c>
      <c r="C1086" s="104">
        <f t="shared" si="16"/>
        <v>0</v>
      </c>
      <c r="D1086" s="109">
        <f>SUMIF(一般公共预算财政拨款基本支出明细表!A$8:A$41,一般公共预算财政拨款支出!A1086,一般公共预算财政拨款基本支出明细表!C$8:CL$41)</f>
        <v>0</v>
      </c>
      <c r="E1086" s="109">
        <f>SUMIF(一般公共预算财政拨款项目支出明细表!A$8:A$41,一般公共预算财政拨款支出!A1086,一般公共预算财政拨款项目支出明细表!C$8:CL$41)</f>
        <v>0</v>
      </c>
    </row>
    <row r="1087" spans="1:5" s="99" customFormat="1">
      <c r="A1087" s="73" t="s">
        <v>1963</v>
      </c>
      <c r="B1087" s="74" t="s">
        <v>1964</v>
      </c>
      <c r="C1087" s="104">
        <f t="shared" si="16"/>
        <v>0</v>
      </c>
      <c r="D1087" s="108">
        <f>SUM(D1088:D1093)</f>
        <v>0</v>
      </c>
      <c r="E1087" s="108">
        <f>SUM(E1088:E1093)</f>
        <v>0</v>
      </c>
    </row>
    <row r="1088" spans="1:5">
      <c r="A1088" s="77" t="s">
        <v>1965</v>
      </c>
      <c r="B1088" s="78" t="s">
        <v>92</v>
      </c>
      <c r="C1088" s="104">
        <f t="shared" si="16"/>
        <v>0</v>
      </c>
      <c r="D1088" s="109">
        <f>SUMIF(一般公共预算财政拨款基本支出明细表!A$8:A$41,一般公共预算财政拨款支出!A1088,一般公共预算财政拨款基本支出明细表!C$8:CL$41)</f>
        <v>0</v>
      </c>
      <c r="E1088" s="109">
        <f>SUMIF(一般公共预算财政拨款项目支出明细表!A$8:A$41,一般公共预算财政拨款支出!A1088,一般公共预算财政拨款项目支出明细表!C$8:CL$41)</f>
        <v>0</v>
      </c>
    </row>
    <row r="1089" spans="1:5">
      <c r="A1089" s="77" t="s">
        <v>1966</v>
      </c>
      <c r="B1089" s="78" t="s">
        <v>94</v>
      </c>
      <c r="C1089" s="104">
        <f t="shared" si="16"/>
        <v>0</v>
      </c>
      <c r="D1089" s="109">
        <f>SUMIF(一般公共预算财政拨款基本支出明细表!A$8:A$41,一般公共预算财政拨款支出!A1089,一般公共预算财政拨款基本支出明细表!C$8:CL$41)</f>
        <v>0</v>
      </c>
      <c r="E1089" s="109">
        <f>SUMIF(一般公共预算财政拨款项目支出明细表!A$8:A$41,一般公共预算财政拨款支出!A1089,一般公共预算财政拨款项目支出明细表!C$8:CL$41)</f>
        <v>0</v>
      </c>
    </row>
    <row r="1090" spans="1:5">
      <c r="A1090" s="77" t="s">
        <v>1967</v>
      </c>
      <c r="B1090" s="78" t="s">
        <v>96</v>
      </c>
      <c r="C1090" s="104">
        <f t="shared" si="16"/>
        <v>0</v>
      </c>
      <c r="D1090" s="109">
        <f>SUMIF(一般公共预算财政拨款基本支出明细表!A$8:A$41,一般公共预算财政拨款支出!A1090,一般公共预算财政拨款基本支出明细表!C$8:CL$41)</f>
        <v>0</v>
      </c>
      <c r="E1090" s="109">
        <f>SUMIF(一般公共预算财政拨款项目支出明细表!A$8:A$41,一般公共预算财政拨款支出!A1090,一般公共预算财政拨款项目支出明细表!C$8:CL$41)</f>
        <v>0</v>
      </c>
    </row>
    <row r="1091" spans="1:5">
      <c r="A1091" s="77" t="s">
        <v>1968</v>
      </c>
      <c r="B1091" s="78" t="s">
        <v>1969</v>
      </c>
      <c r="C1091" s="104">
        <f t="shared" si="16"/>
        <v>0</v>
      </c>
      <c r="D1091" s="109">
        <f>SUMIF(一般公共预算财政拨款基本支出明细表!A$8:A$41,一般公共预算财政拨款支出!A1091,一般公共预算财政拨款基本支出明细表!C$8:CL$41)</f>
        <v>0</v>
      </c>
      <c r="E1091" s="109">
        <f>SUMIF(一般公共预算财政拨款项目支出明细表!A$8:A$41,一般公共预算财政拨款支出!A1091,一般公共预算财政拨款项目支出明细表!C$8:CL$41)</f>
        <v>0</v>
      </c>
    </row>
    <row r="1092" spans="1:5">
      <c r="A1092" s="77" t="s">
        <v>1970</v>
      </c>
      <c r="B1092" s="78" t="s">
        <v>1971</v>
      </c>
      <c r="C1092" s="104">
        <f t="shared" si="16"/>
        <v>0</v>
      </c>
      <c r="D1092" s="109">
        <f>SUMIF(一般公共预算财政拨款基本支出明细表!A$8:A$41,一般公共预算财政拨款支出!A1092,一般公共预算财政拨款基本支出明细表!C$8:CL$41)</f>
        <v>0</v>
      </c>
      <c r="E1092" s="109">
        <f>SUMIF(一般公共预算财政拨款项目支出明细表!A$8:A$41,一般公共预算财政拨款支出!A1092,一般公共预算财政拨款项目支出明细表!C$8:CL$41)</f>
        <v>0</v>
      </c>
    </row>
    <row r="1093" spans="1:5">
      <c r="A1093" s="77" t="s">
        <v>1972</v>
      </c>
      <c r="B1093" s="78" t="s">
        <v>1973</v>
      </c>
      <c r="C1093" s="104">
        <f t="shared" si="16"/>
        <v>0</v>
      </c>
      <c r="D1093" s="109">
        <f>SUMIF(一般公共预算财政拨款基本支出明细表!A$8:A$41,一般公共预算财政拨款支出!A1093,一般公共预算财政拨款基本支出明细表!C$8:CL$41)</f>
        <v>0</v>
      </c>
      <c r="E1093" s="109">
        <f>SUMIF(一般公共预算财政拨款项目支出明细表!A$8:A$41,一般公共预算财政拨款支出!A1093,一般公共预算财政拨款项目支出明细表!C$8:CL$41)</f>
        <v>0</v>
      </c>
    </row>
    <row r="1094" spans="1:5" s="99" customFormat="1">
      <c r="A1094" s="73" t="s">
        <v>1974</v>
      </c>
      <c r="B1094" s="74" t="s">
        <v>1975</v>
      </c>
      <c r="C1094" s="104">
        <f t="shared" ref="C1094:C1157" si="17">D1094+E1094</f>
        <v>0</v>
      </c>
      <c r="D1094" s="108">
        <f>SUM(D1095:D1099)</f>
        <v>0</v>
      </c>
      <c r="E1094" s="108">
        <f>SUM(E1095:E1099)</f>
        <v>0</v>
      </c>
    </row>
    <row r="1095" spans="1:5">
      <c r="A1095" s="77" t="s">
        <v>1976</v>
      </c>
      <c r="B1095" s="78" t="s">
        <v>1977</v>
      </c>
      <c r="C1095" s="104">
        <f t="shared" si="17"/>
        <v>0</v>
      </c>
      <c r="D1095" s="109">
        <f>SUMIF(一般公共预算财政拨款基本支出明细表!A$8:A$41,一般公共预算财政拨款支出!A1095,一般公共预算财政拨款基本支出明细表!C$8:CL$41)</f>
        <v>0</v>
      </c>
      <c r="E1095" s="109">
        <f>SUMIF(一般公共预算财政拨款项目支出明细表!A$8:A$41,一般公共预算财政拨款支出!A1095,一般公共预算财政拨款项目支出明细表!C$8:CL$41)</f>
        <v>0</v>
      </c>
    </row>
    <row r="1096" spans="1:5">
      <c r="A1096" s="77" t="s">
        <v>1978</v>
      </c>
      <c r="B1096" s="78" t="s">
        <v>1979</v>
      </c>
      <c r="C1096" s="104">
        <f t="shared" si="17"/>
        <v>0</v>
      </c>
      <c r="D1096" s="109">
        <f>SUMIF(一般公共预算财政拨款基本支出明细表!A$8:A$41,一般公共预算财政拨款支出!A1096,一般公共预算财政拨款基本支出明细表!C$8:CL$41)</f>
        <v>0</v>
      </c>
      <c r="E1096" s="109">
        <f>SUMIF(一般公共预算财政拨款项目支出明细表!A$8:A$41,一般公共预算财政拨款支出!A1096,一般公共预算财政拨款项目支出明细表!C$8:CL$41)</f>
        <v>0</v>
      </c>
    </row>
    <row r="1097" spans="1:5">
      <c r="A1097" s="77" t="s">
        <v>1980</v>
      </c>
      <c r="B1097" s="78" t="s">
        <v>1981</v>
      </c>
      <c r="C1097" s="104">
        <f t="shared" si="17"/>
        <v>0</v>
      </c>
      <c r="D1097" s="109">
        <f>SUMIF(一般公共预算财政拨款基本支出明细表!A$8:A$41,一般公共预算财政拨款支出!A1097,一般公共预算财政拨款基本支出明细表!C$8:CL$41)</f>
        <v>0</v>
      </c>
      <c r="E1097" s="109">
        <f>SUMIF(一般公共预算财政拨款项目支出明细表!A$8:A$41,一般公共预算财政拨款支出!A1097,一般公共预算财政拨款项目支出明细表!C$8:CL$41)</f>
        <v>0</v>
      </c>
    </row>
    <row r="1098" spans="1:5">
      <c r="A1098" s="77" t="s">
        <v>1982</v>
      </c>
      <c r="B1098" s="78" t="s">
        <v>1983</v>
      </c>
      <c r="C1098" s="104">
        <f t="shared" si="17"/>
        <v>0</v>
      </c>
      <c r="D1098" s="109">
        <f>SUMIF(一般公共预算财政拨款基本支出明细表!A$8:A$41,一般公共预算财政拨款支出!A1098,一般公共预算财政拨款基本支出明细表!C$8:CL$41)</f>
        <v>0</v>
      </c>
      <c r="E1098" s="109">
        <f>SUMIF(一般公共预算财政拨款项目支出明细表!A$8:A$41,一般公共预算财政拨款支出!A1098,一般公共预算财政拨款项目支出明细表!C$8:CL$41)</f>
        <v>0</v>
      </c>
    </row>
    <row r="1099" spans="1:5">
      <c r="A1099" s="77" t="s">
        <v>1984</v>
      </c>
      <c r="B1099" s="78" t="s">
        <v>1975</v>
      </c>
      <c r="C1099" s="104">
        <f t="shared" si="17"/>
        <v>0</v>
      </c>
      <c r="D1099" s="109">
        <f>SUMIF(一般公共预算财政拨款基本支出明细表!A$8:A$41,一般公共预算财政拨款支出!A1099,一般公共预算财政拨款基本支出明细表!C$8:CL$41)</f>
        <v>0</v>
      </c>
      <c r="E1099" s="109">
        <f>SUMIF(一般公共预算财政拨款项目支出明细表!A$8:A$41,一般公共预算财政拨款支出!A1099,一般公共预算财政拨款项目支出明细表!C$8:CL$41)</f>
        <v>0</v>
      </c>
    </row>
    <row r="1100" spans="1:5">
      <c r="A1100" s="70" t="s">
        <v>1985</v>
      </c>
      <c r="B1100" s="71" t="s">
        <v>1986</v>
      </c>
      <c r="C1100" s="111">
        <f t="shared" si="17"/>
        <v>0</v>
      </c>
      <c r="D1100" s="107">
        <f>D1101+D1111+D1117</f>
        <v>0</v>
      </c>
      <c r="E1100" s="107">
        <f>E1101+E1111+E1117</f>
        <v>0</v>
      </c>
    </row>
    <row r="1101" spans="1:5" s="99" customFormat="1">
      <c r="A1101" s="73" t="s">
        <v>1987</v>
      </c>
      <c r="B1101" s="74" t="s">
        <v>1988</v>
      </c>
      <c r="C1101" s="104">
        <f t="shared" si="17"/>
        <v>0</v>
      </c>
      <c r="D1101" s="108">
        <f>SUM(D1102:D1110)</f>
        <v>0</v>
      </c>
      <c r="E1101" s="108">
        <f>SUM(E1102:E1110)</f>
        <v>0</v>
      </c>
    </row>
    <row r="1102" spans="1:5">
      <c r="A1102" s="77" t="s">
        <v>1989</v>
      </c>
      <c r="B1102" s="78" t="s">
        <v>92</v>
      </c>
      <c r="C1102" s="104">
        <f t="shared" si="17"/>
        <v>0</v>
      </c>
      <c r="D1102" s="109">
        <f>SUMIF(一般公共预算财政拨款基本支出明细表!A$8:A$41,一般公共预算财政拨款支出!A1102,一般公共预算财政拨款基本支出明细表!C$8:CL$41)</f>
        <v>0</v>
      </c>
      <c r="E1102" s="109">
        <f>SUMIF(一般公共预算财政拨款项目支出明细表!A$8:A$41,一般公共预算财政拨款支出!A1102,一般公共预算财政拨款项目支出明细表!C$8:CL$41)</f>
        <v>0</v>
      </c>
    </row>
    <row r="1103" spans="1:5">
      <c r="A1103" s="77" t="s">
        <v>1990</v>
      </c>
      <c r="B1103" s="78" t="s">
        <v>94</v>
      </c>
      <c r="C1103" s="104">
        <f t="shared" si="17"/>
        <v>0</v>
      </c>
      <c r="D1103" s="109">
        <f>SUMIF(一般公共预算财政拨款基本支出明细表!A$8:A$41,一般公共预算财政拨款支出!A1103,一般公共预算财政拨款基本支出明细表!C$8:CL$41)</f>
        <v>0</v>
      </c>
      <c r="E1103" s="109">
        <f>SUMIF(一般公共预算财政拨款项目支出明细表!A$8:A$41,一般公共预算财政拨款支出!A1103,一般公共预算财政拨款项目支出明细表!C$8:CL$41)</f>
        <v>0</v>
      </c>
    </row>
    <row r="1104" spans="1:5">
      <c r="A1104" s="77" t="s">
        <v>1991</v>
      </c>
      <c r="B1104" s="78" t="s">
        <v>96</v>
      </c>
      <c r="C1104" s="104">
        <f t="shared" si="17"/>
        <v>0</v>
      </c>
      <c r="D1104" s="109">
        <f>SUMIF(一般公共预算财政拨款基本支出明细表!A$8:A$41,一般公共预算财政拨款支出!A1104,一般公共预算财政拨款基本支出明细表!C$8:CL$41)</f>
        <v>0</v>
      </c>
      <c r="E1104" s="109">
        <f>SUMIF(一般公共预算财政拨款项目支出明细表!A$8:A$41,一般公共预算财政拨款支出!A1104,一般公共预算财政拨款项目支出明细表!C$8:CL$41)</f>
        <v>0</v>
      </c>
    </row>
    <row r="1105" spans="1:5">
      <c r="A1105" s="77" t="s">
        <v>1992</v>
      </c>
      <c r="B1105" s="78" t="s">
        <v>1993</v>
      </c>
      <c r="C1105" s="104">
        <f t="shared" si="17"/>
        <v>0</v>
      </c>
      <c r="D1105" s="109">
        <f>SUMIF(一般公共预算财政拨款基本支出明细表!A$8:A$41,一般公共预算财政拨款支出!A1105,一般公共预算财政拨款基本支出明细表!C$8:CL$41)</f>
        <v>0</v>
      </c>
      <c r="E1105" s="109">
        <f>SUMIF(一般公共预算财政拨款项目支出明细表!A$8:A$41,一般公共预算财政拨款支出!A1105,一般公共预算财政拨款项目支出明细表!C$8:CL$41)</f>
        <v>0</v>
      </c>
    </row>
    <row r="1106" spans="1:5">
      <c r="A1106" s="77" t="s">
        <v>1994</v>
      </c>
      <c r="B1106" s="78" t="s">
        <v>1995</v>
      </c>
      <c r="C1106" s="104">
        <f t="shared" si="17"/>
        <v>0</v>
      </c>
      <c r="D1106" s="109">
        <f>SUMIF(一般公共预算财政拨款基本支出明细表!A$8:A$41,一般公共预算财政拨款支出!A1106,一般公共预算财政拨款基本支出明细表!C$8:CL$41)</f>
        <v>0</v>
      </c>
      <c r="E1106" s="109">
        <f>SUMIF(一般公共预算财政拨款项目支出明细表!A$8:A$41,一般公共预算财政拨款支出!A1106,一般公共预算财政拨款项目支出明细表!C$8:CL$41)</f>
        <v>0</v>
      </c>
    </row>
    <row r="1107" spans="1:5">
      <c r="A1107" s="77" t="s">
        <v>1996</v>
      </c>
      <c r="B1107" s="78" t="s">
        <v>1997</v>
      </c>
      <c r="C1107" s="104">
        <f t="shared" si="17"/>
        <v>0</v>
      </c>
      <c r="D1107" s="109">
        <f>SUMIF(一般公共预算财政拨款基本支出明细表!A$8:A$41,一般公共预算财政拨款支出!A1107,一般公共预算财政拨款基本支出明细表!C$8:CL$41)</f>
        <v>0</v>
      </c>
      <c r="E1107" s="109">
        <f>SUMIF(一般公共预算财政拨款项目支出明细表!A$8:A$41,一般公共预算财政拨款支出!A1107,一般公共预算财政拨款项目支出明细表!C$8:CL$41)</f>
        <v>0</v>
      </c>
    </row>
    <row r="1108" spans="1:5">
      <c r="A1108" s="77" t="s">
        <v>1998</v>
      </c>
      <c r="B1108" s="78" t="s">
        <v>1999</v>
      </c>
      <c r="C1108" s="104">
        <f t="shared" si="17"/>
        <v>0</v>
      </c>
      <c r="D1108" s="109">
        <f>SUMIF(一般公共预算财政拨款基本支出明细表!A$8:A$41,一般公共预算财政拨款支出!A1108,一般公共预算财政拨款基本支出明细表!C$8:CL$41)</f>
        <v>0</v>
      </c>
      <c r="E1108" s="109">
        <f>SUMIF(一般公共预算财政拨款项目支出明细表!A$8:A$41,一般公共预算财政拨款支出!A1108,一般公共预算财政拨款项目支出明细表!C$8:CL$41)</f>
        <v>0</v>
      </c>
    </row>
    <row r="1109" spans="1:5">
      <c r="A1109" s="77" t="s">
        <v>2000</v>
      </c>
      <c r="B1109" s="78" t="s">
        <v>110</v>
      </c>
      <c r="C1109" s="104">
        <f t="shared" si="17"/>
        <v>0</v>
      </c>
      <c r="D1109" s="109">
        <f>SUMIF(一般公共预算财政拨款基本支出明细表!A$8:A$41,一般公共预算财政拨款支出!A1109,一般公共预算财政拨款基本支出明细表!C$8:CL$41)</f>
        <v>0</v>
      </c>
      <c r="E1109" s="109">
        <f>SUMIF(一般公共预算财政拨款项目支出明细表!A$8:A$41,一般公共预算财政拨款支出!A1109,一般公共预算财政拨款项目支出明细表!C$8:CL$41)</f>
        <v>0</v>
      </c>
    </row>
    <row r="1110" spans="1:5">
      <c r="A1110" s="77" t="s">
        <v>2001</v>
      </c>
      <c r="B1110" s="78" t="s">
        <v>2002</v>
      </c>
      <c r="C1110" s="104">
        <f t="shared" si="17"/>
        <v>0</v>
      </c>
      <c r="D1110" s="109">
        <f>SUMIF(一般公共预算财政拨款基本支出明细表!A$8:A$41,一般公共预算财政拨款支出!A1110,一般公共预算财政拨款基本支出明细表!C$8:CL$41)</f>
        <v>0</v>
      </c>
      <c r="E1110" s="109">
        <f>SUMIF(一般公共预算财政拨款项目支出明细表!A$8:A$41,一般公共预算财政拨款支出!A1110,一般公共预算财政拨款项目支出明细表!C$8:CL$41)</f>
        <v>0</v>
      </c>
    </row>
    <row r="1111" spans="1:5" s="99" customFormat="1">
      <c r="A1111" s="73" t="s">
        <v>2003</v>
      </c>
      <c r="B1111" s="74" t="s">
        <v>2004</v>
      </c>
      <c r="C1111" s="104">
        <f t="shared" si="17"/>
        <v>0</v>
      </c>
      <c r="D1111" s="108">
        <f>SUM(D1112:D1116)</f>
        <v>0</v>
      </c>
      <c r="E1111" s="108">
        <f>SUM(E1112:E1116)</f>
        <v>0</v>
      </c>
    </row>
    <row r="1112" spans="1:5">
      <c r="A1112" s="77" t="s">
        <v>2005</v>
      </c>
      <c r="B1112" s="78" t="s">
        <v>92</v>
      </c>
      <c r="C1112" s="104">
        <f t="shared" si="17"/>
        <v>0</v>
      </c>
      <c r="D1112" s="109">
        <f>SUMIF(一般公共预算财政拨款基本支出明细表!A$8:A$41,一般公共预算财政拨款支出!A1112,一般公共预算财政拨款基本支出明细表!C$8:CL$41)</f>
        <v>0</v>
      </c>
      <c r="E1112" s="109">
        <f>SUMIF(一般公共预算财政拨款项目支出明细表!A$8:A$41,一般公共预算财政拨款支出!A1112,一般公共预算财政拨款项目支出明细表!C$8:CL$41)</f>
        <v>0</v>
      </c>
    </row>
    <row r="1113" spans="1:5">
      <c r="A1113" s="77" t="s">
        <v>2006</v>
      </c>
      <c r="B1113" s="78" t="s">
        <v>94</v>
      </c>
      <c r="C1113" s="104">
        <f t="shared" si="17"/>
        <v>0</v>
      </c>
      <c r="D1113" s="109">
        <f>SUMIF(一般公共预算财政拨款基本支出明细表!A$8:A$41,一般公共预算财政拨款支出!A1113,一般公共预算财政拨款基本支出明细表!C$8:CL$41)</f>
        <v>0</v>
      </c>
      <c r="E1113" s="109">
        <f>SUMIF(一般公共预算财政拨款项目支出明细表!A$8:A$41,一般公共预算财政拨款支出!A1113,一般公共预算财政拨款项目支出明细表!C$8:CL$41)</f>
        <v>0</v>
      </c>
    </row>
    <row r="1114" spans="1:5">
      <c r="A1114" s="77" t="s">
        <v>2007</v>
      </c>
      <c r="B1114" s="78" t="s">
        <v>96</v>
      </c>
      <c r="C1114" s="104">
        <f t="shared" si="17"/>
        <v>0</v>
      </c>
      <c r="D1114" s="109">
        <f>SUMIF(一般公共预算财政拨款基本支出明细表!A$8:A$41,一般公共预算财政拨款支出!A1114,一般公共预算财政拨款基本支出明细表!C$8:CL$41)</f>
        <v>0</v>
      </c>
      <c r="E1114" s="109">
        <f>SUMIF(一般公共预算财政拨款项目支出明细表!A$8:A$41,一般公共预算财政拨款支出!A1114,一般公共预算财政拨款项目支出明细表!C$8:CL$41)</f>
        <v>0</v>
      </c>
    </row>
    <row r="1115" spans="1:5">
      <c r="A1115" s="77" t="s">
        <v>2008</v>
      </c>
      <c r="B1115" s="78" t="s">
        <v>2009</v>
      </c>
      <c r="C1115" s="104">
        <f t="shared" si="17"/>
        <v>0</v>
      </c>
      <c r="D1115" s="109">
        <f>SUMIF(一般公共预算财政拨款基本支出明细表!A$8:A$41,一般公共预算财政拨款支出!A1115,一般公共预算财政拨款基本支出明细表!C$8:CL$41)</f>
        <v>0</v>
      </c>
      <c r="E1115" s="109">
        <f>SUMIF(一般公共预算财政拨款项目支出明细表!A$8:A$41,一般公共预算财政拨款支出!A1115,一般公共预算财政拨款项目支出明细表!C$8:CL$41)</f>
        <v>0</v>
      </c>
    </row>
    <row r="1116" spans="1:5">
      <c r="A1116" s="77" t="s">
        <v>2010</v>
      </c>
      <c r="B1116" s="78" t="s">
        <v>2011</v>
      </c>
      <c r="C1116" s="104">
        <f t="shared" si="17"/>
        <v>0</v>
      </c>
      <c r="D1116" s="109">
        <f>SUMIF(一般公共预算财政拨款基本支出明细表!A$8:A$41,一般公共预算财政拨款支出!A1116,一般公共预算财政拨款基本支出明细表!C$8:CL$41)</f>
        <v>0</v>
      </c>
      <c r="E1116" s="109">
        <f>SUMIF(一般公共预算财政拨款项目支出明细表!A$8:A$41,一般公共预算财政拨款支出!A1116,一般公共预算财政拨款项目支出明细表!C$8:CL$41)</f>
        <v>0</v>
      </c>
    </row>
    <row r="1117" spans="1:5" s="99" customFormat="1">
      <c r="A1117" s="73" t="s">
        <v>2012</v>
      </c>
      <c r="B1117" s="74" t="s">
        <v>2013</v>
      </c>
      <c r="C1117" s="104">
        <f t="shared" si="17"/>
        <v>0</v>
      </c>
      <c r="D1117" s="108">
        <f>SUM(D1118:D1119)</f>
        <v>0</v>
      </c>
      <c r="E1117" s="108">
        <f>SUM(E1118:E1119)</f>
        <v>0</v>
      </c>
    </row>
    <row r="1118" spans="1:5">
      <c r="A1118" s="77" t="s">
        <v>2014</v>
      </c>
      <c r="B1118" s="78" t="s">
        <v>2015</v>
      </c>
      <c r="C1118" s="104">
        <f t="shared" si="17"/>
        <v>0</v>
      </c>
      <c r="D1118" s="109">
        <f>SUMIF(一般公共预算财政拨款基本支出明细表!A$8:A$41,一般公共预算财政拨款支出!A1118,一般公共预算财政拨款基本支出明细表!C$8:CL$41)</f>
        <v>0</v>
      </c>
      <c r="E1118" s="109">
        <f>SUMIF(一般公共预算财政拨款项目支出明细表!A$8:A$41,一般公共预算财政拨款支出!A1118,一般公共预算财政拨款项目支出明细表!C$8:CL$41)</f>
        <v>0</v>
      </c>
    </row>
    <row r="1119" spans="1:5">
      <c r="A1119" s="77" t="s">
        <v>2016</v>
      </c>
      <c r="B1119" s="78" t="s">
        <v>2013</v>
      </c>
      <c r="C1119" s="104">
        <f t="shared" si="17"/>
        <v>0</v>
      </c>
      <c r="D1119" s="109">
        <f>SUMIF(一般公共预算财政拨款基本支出明细表!A$8:A$41,一般公共预算财政拨款支出!A1119,一般公共预算财政拨款基本支出明细表!C$8:CL$41)</f>
        <v>0</v>
      </c>
      <c r="E1119" s="109">
        <f>SUMIF(一般公共预算财政拨款项目支出明细表!A$8:A$41,一般公共预算财政拨款支出!A1119,一般公共预算财政拨款项目支出明细表!C$8:CL$41)</f>
        <v>0</v>
      </c>
    </row>
    <row r="1120" spans="1:5" s="99" customFormat="1">
      <c r="A1120" s="70" t="s">
        <v>2017</v>
      </c>
      <c r="B1120" s="71" t="s">
        <v>2018</v>
      </c>
      <c r="C1120" s="111">
        <f t="shared" si="17"/>
        <v>0</v>
      </c>
      <c r="D1120" s="107">
        <f>D1121+D1128+D1138+D1144+D1147</f>
        <v>0</v>
      </c>
      <c r="E1120" s="107">
        <f>E1121+E1128+E1138+E1144+E1147</f>
        <v>0</v>
      </c>
    </row>
    <row r="1121" spans="1:5" s="99" customFormat="1">
      <c r="A1121" s="73" t="s">
        <v>2019</v>
      </c>
      <c r="B1121" s="74" t="s">
        <v>2020</v>
      </c>
      <c r="C1121" s="104">
        <f t="shared" si="17"/>
        <v>0</v>
      </c>
      <c r="D1121" s="108">
        <f>SUM(D1123:D1127)</f>
        <v>0</v>
      </c>
      <c r="E1121" s="108">
        <f>SUM(E1123:E1127)</f>
        <v>0</v>
      </c>
    </row>
    <row r="1122" spans="1:5">
      <c r="A1122" s="77" t="s">
        <v>2021</v>
      </c>
      <c r="B1122" s="78" t="s">
        <v>92</v>
      </c>
      <c r="C1122" s="104">
        <f t="shared" si="17"/>
        <v>0</v>
      </c>
      <c r="D1122" s="109">
        <f>SUMIF(一般公共预算财政拨款基本支出明细表!A$8:A$41,一般公共预算财政拨款支出!A1122,一般公共预算财政拨款基本支出明细表!C$8:CL$41)</f>
        <v>0</v>
      </c>
      <c r="E1122" s="109">
        <f>SUMIF(一般公共预算财政拨款项目支出明细表!A$8:A$41,一般公共预算财政拨款支出!A1122,一般公共预算财政拨款项目支出明细表!C$8:CL$41)</f>
        <v>0</v>
      </c>
    </row>
    <row r="1123" spans="1:5">
      <c r="A1123" s="77" t="s">
        <v>2022</v>
      </c>
      <c r="B1123" s="78" t="s">
        <v>94</v>
      </c>
      <c r="C1123" s="104">
        <f t="shared" si="17"/>
        <v>0</v>
      </c>
      <c r="D1123" s="109">
        <f>SUMIF(一般公共预算财政拨款基本支出明细表!A$8:A$41,一般公共预算财政拨款支出!A1123,一般公共预算财政拨款基本支出明细表!C$8:CL$41)</f>
        <v>0</v>
      </c>
      <c r="E1123" s="109">
        <f>SUMIF(一般公共预算财政拨款项目支出明细表!A$8:A$41,一般公共预算财政拨款支出!A1123,一般公共预算财政拨款项目支出明细表!C$8:CL$41)</f>
        <v>0</v>
      </c>
    </row>
    <row r="1124" spans="1:5">
      <c r="A1124" s="77" t="s">
        <v>2023</v>
      </c>
      <c r="B1124" s="78" t="s">
        <v>96</v>
      </c>
      <c r="C1124" s="104">
        <f t="shared" si="17"/>
        <v>0</v>
      </c>
      <c r="D1124" s="109">
        <f>SUMIF(一般公共预算财政拨款基本支出明细表!A$8:A$41,一般公共预算财政拨款支出!A1124,一般公共预算财政拨款基本支出明细表!C$8:CL$41)</f>
        <v>0</v>
      </c>
      <c r="E1124" s="109">
        <f>SUMIF(一般公共预算财政拨款项目支出明细表!A$8:A$41,一般公共预算财政拨款支出!A1124,一般公共预算财政拨款项目支出明细表!C$8:CL$41)</f>
        <v>0</v>
      </c>
    </row>
    <row r="1125" spans="1:5">
      <c r="A1125" s="77" t="s">
        <v>2024</v>
      </c>
      <c r="B1125" s="78" t="s">
        <v>2025</v>
      </c>
      <c r="C1125" s="104">
        <f t="shared" si="17"/>
        <v>0</v>
      </c>
      <c r="D1125" s="109">
        <f>SUMIF(一般公共预算财政拨款基本支出明细表!A$8:A$41,一般公共预算财政拨款支出!A1125,一般公共预算财政拨款基本支出明细表!C$8:CL$41)</f>
        <v>0</v>
      </c>
      <c r="E1125" s="109">
        <f>SUMIF(一般公共预算财政拨款项目支出明细表!A$8:A$41,一般公共预算财政拨款支出!A1125,一般公共预算财政拨款项目支出明细表!C$8:CL$41)</f>
        <v>0</v>
      </c>
    </row>
    <row r="1126" spans="1:5">
      <c r="A1126" s="77" t="s">
        <v>2026</v>
      </c>
      <c r="B1126" s="78" t="s">
        <v>110</v>
      </c>
      <c r="C1126" s="104">
        <f t="shared" si="17"/>
        <v>0</v>
      </c>
      <c r="D1126" s="109">
        <f>SUMIF(一般公共预算财政拨款基本支出明细表!A$8:A$41,一般公共预算财政拨款支出!A1126,一般公共预算财政拨款基本支出明细表!C$8:CL$41)</f>
        <v>0</v>
      </c>
      <c r="E1126" s="109">
        <f>SUMIF(一般公共预算财政拨款项目支出明细表!A$8:A$41,一般公共预算财政拨款支出!A1126,一般公共预算财政拨款项目支出明细表!C$8:CL$41)</f>
        <v>0</v>
      </c>
    </row>
    <row r="1127" spans="1:5">
      <c r="A1127" s="77" t="s">
        <v>2027</v>
      </c>
      <c r="B1127" s="78" t="s">
        <v>2028</v>
      </c>
      <c r="C1127" s="104">
        <f t="shared" si="17"/>
        <v>0</v>
      </c>
      <c r="D1127" s="109">
        <f>SUMIF(一般公共预算财政拨款基本支出明细表!A$8:A$41,一般公共预算财政拨款支出!A1127,一般公共预算财政拨款基本支出明细表!C$8:CL$41)</f>
        <v>0</v>
      </c>
      <c r="E1127" s="109">
        <f>SUMIF(一般公共预算财政拨款项目支出明细表!A$8:A$41,一般公共预算财政拨款支出!A1127,一般公共预算财政拨款项目支出明细表!C$8:CL$41)</f>
        <v>0</v>
      </c>
    </row>
    <row r="1128" spans="1:5" s="99" customFormat="1">
      <c r="A1128" s="73" t="s">
        <v>2029</v>
      </c>
      <c r="B1128" s="74" t="s">
        <v>2030</v>
      </c>
      <c r="C1128" s="104">
        <f t="shared" si="17"/>
        <v>0</v>
      </c>
      <c r="D1128" s="108">
        <f>SUM(D1129:D1137)</f>
        <v>0</v>
      </c>
      <c r="E1128" s="108">
        <f>SUM(E1129:E1137)</f>
        <v>0</v>
      </c>
    </row>
    <row r="1129" spans="1:5">
      <c r="A1129" s="77" t="s">
        <v>2031</v>
      </c>
      <c r="B1129" s="78" t="s">
        <v>2032</v>
      </c>
      <c r="C1129" s="104">
        <f t="shared" si="17"/>
        <v>0</v>
      </c>
      <c r="D1129" s="109">
        <f>SUMIF(一般公共预算财政拨款基本支出明细表!A$8:A$41,一般公共预算财政拨款支出!A1129,一般公共预算财政拨款基本支出明细表!C$8:CL$41)</f>
        <v>0</v>
      </c>
      <c r="E1129" s="109">
        <f>SUMIF(一般公共预算财政拨款项目支出明细表!A$8:A$41,一般公共预算财政拨款支出!A1129,一般公共预算财政拨款项目支出明细表!C$8:CL$41)</f>
        <v>0</v>
      </c>
    </row>
    <row r="1130" spans="1:5">
      <c r="A1130" s="77" t="s">
        <v>2033</v>
      </c>
      <c r="B1130" s="78" t="s">
        <v>2034</v>
      </c>
      <c r="C1130" s="104">
        <f t="shared" si="17"/>
        <v>0</v>
      </c>
      <c r="D1130" s="109">
        <f>SUMIF(一般公共预算财政拨款基本支出明细表!A$8:A$41,一般公共预算财政拨款支出!A1130,一般公共预算财政拨款基本支出明细表!C$8:CL$41)</f>
        <v>0</v>
      </c>
      <c r="E1130" s="109">
        <f>SUMIF(一般公共预算财政拨款项目支出明细表!A$8:A$41,一般公共预算财政拨款支出!A1130,一般公共预算财政拨款项目支出明细表!C$8:CL$41)</f>
        <v>0</v>
      </c>
    </row>
    <row r="1131" spans="1:5">
      <c r="A1131" s="77" t="s">
        <v>2035</v>
      </c>
      <c r="B1131" s="78" t="s">
        <v>2036</v>
      </c>
      <c r="C1131" s="104">
        <f t="shared" si="17"/>
        <v>0</v>
      </c>
      <c r="D1131" s="109">
        <f>SUMIF(一般公共预算财政拨款基本支出明细表!A$8:A$41,一般公共预算财政拨款支出!A1131,一般公共预算财政拨款基本支出明细表!C$8:CL$41)</f>
        <v>0</v>
      </c>
      <c r="E1131" s="109">
        <f>SUMIF(一般公共预算财政拨款项目支出明细表!A$8:A$41,一般公共预算财政拨款支出!A1131,一般公共预算财政拨款项目支出明细表!C$8:CL$41)</f>
        <v>0</v>
      </c>
    </row>
    <row r="1132" spans="1:5">
      <c r="A1132" s="77" t="s">
        <v>2037</v>
      </c>
      <c r="B1132" s="78" t="s">
        <v>2038</v>
      </c>
      <c r="C1132" s="104">
        <f t="shared" si="17"/>
        <v>0</v>
      </c>
      <c r="D1132" s="109">
        <f>SUMIF(一般公共预算财政拨款基本支出明细表!A$8:A$41,一般公共预算财政拨款支出!A1132,一般公共预算财政拨款基本支出明细表!C$8:CL$41)</f>
        <v>0</v>
      </c>
      <c r="E1132" s="109">
        <f>SUMIF(一般公共预算财政拨款项目支出明细表!A$8:A$41,一般公共预算财政拨款支出!A1132,一般公共预算财政拨款项目支出明细表!C$8:CL$41)</f>
        <v>0</v>
      </c>
    </row>
    <row r="1133" spans="1:5">
      <c r="A1133" s="77" t="s">
        <v>2039</v>
      </c>
      <c r="B1133" s="78" t="s">
        <v>2040</v>
      </c>
      <c r="C1133" s="104">
        <f t="shared" si="17"/>
        <v>0</v>
      </c>
      <c r="D1133" s="109">
        <f>SUMIF(一般公共预算财政拨款基本支出明细表!A$8:A$41,一般公共预算财政拨款支出!A1133,一般公共预算财政拨款基本支出明细表!C$8:CL$41)</f>
        <v>0</v>
      </c>
      <c r="E1133" s="109">
        <f>SUMIF(一般公共预算财政拨款项目支出明细表!A$8:A$41,一般公共预算财政拨款支出!A1133,一般公共预算财政拨款项目支出明细表!C$8:CL$41)</f>
        <v>0</v>
      </c>
    </row>
    <row r="1134" spans="1:5">
      <c r="A1134" s="77" t="s">
        <v>2041</v>
      </c>
      <c r="B1134" s="78" t="s">
        <v>2042</v>
      </c>
      <c r="C1134" s="104">
        <f t="shared" si="17"/>
        <v>0</v>
      </c>
      <c r="D1134" s="109">
        <f>SUMIF(一般公共预算财政拨款基本支出明细表!A$8:A$41,一般公共预算财政拨款支出!A1134,一般公共预算财政拨款基本支出明细表!C$8:CL$41)</f>
        <v>0</v>
      </c>
      <c r="E1134" s="109">
        <f>SUMIF(一般公共预算财政拨款项目支出明细表!A$8:A$41,一般公共预算财政拨款支出!A1134,一般公共预算财政拨款项目支出明细表!C$8:CL$41)</f>
        <v>0</v>
      </c>
    </row>
    <row r="1135" spans="1:5">
      <c r="A1135" s="77" t="s">
        <v>2043</v>
      </c>
      <c r="B1135" s="78" t="s">
        <v>2044</v>
      </c>
      <c r="C1135" s="104">
        <f t="shared" si="17"/>
        <v>0</v>
      </c>
      <c r="D1135" s="109">
        <f>SUMIF(一般公共预算财政拨款基本支出明细表!A$8:A$41,一般公共预算财政拨款支出!A1135,一般公共预算财政拨款基本支出明细表!C$8:CL$41)</f>
        <v>0</v>
      </c>
      <c r="E1135" s="109">
        <f>SUMIF(一般公共预算财政拨款项目支出明细表!A$8:A$41,一般公共预算财政拨款支出!A1135,一般公共预算财政拨款项目支出明细表!C$8:CL$41)</f>
        <v>0</v>
      </c>
    </row>
    <row r="1136" spans="1:5">
      <c r="A1136" s="77" t="s">
        <v>2045</v>
      </c>
      <c r="B1136" s="78" t="s">
        <v>2046</v>
      </c>
      <c r="C1136" s="104">
        <f t="shared" si="17"/>
        <v>0</v>
      </c>
      <c r="D1136" s="109">
        <f>SUMIF(一般公共预算财政拨款基本支出明细表!A$8:A$41,一般公共预算财政拨款支出!A1136,一般公共预算财政拨款基本支出明细表!C$8:CL$41)</f>
        <v>0</v>
      </c>
      <c r="E1136" s="109">
        <f>SUMIF(一般公共预算财政拨款项目支出明细表!A$8:A$41,一般公共预算财政拨款支出!A1136,一般公共预算财政拨款项目支出明细表!C$8:CL$41)</f>
        <v>0</v>
      </c>
    </row>
    <row r="1137" spans="1:5">
      <c r="A1137" s="77" t="s">
        <v>2047</v>
      </c>
      <c r="B1137" s="78" t="s">
        <v>2048</v>
      </c>
      <c r="C1137" s="104">
        <f t="shared" si="17"/>
        <v>0</v>
      </c>
      <c r="D1137" s="109">
        <f>SUMIF(一般公共预算财政拨款基本支出明细表!A$8:A$41,一般公共预算财政拨款支出!A1137,一般公共预算财政拨款基本支出明细表!C$8:CL$41)</f>
        <v>0</v>
      </c>
      <c r="E1137" s="109">
        <f>SUMIF(一般公共预算财政拨款项目支出明细表!A$8:A$41,一般公共预算财政拨款支出!A1137,一般公共预算财政拨款项目支出明细表!C$8:CL$41)</f>
        <v>0</v>
      </c>
    </row>
    <row r="1138" spans="1:5" s="99" customFormat="1">
      <c r="A1138" s="73" t="s">
        <v>2049</v>
      </c>
      <c r="B1138" s="74" t="s">
        <v>2050</v>
      </c>
      <c r="C1138" s="104">
        <f t="shared" si="17"/>
        <v>0</v>
      </c>
      <c r="D1138" s="108">
        <f>SUM(D1139:D1143)</f>
        <v>0</v>
      </c>
      <c r="E1138" s="108">
        <f>SUM(E1139:E1143)</f>
        <v>0</v>
      </c>
    </row>
    <row r="1139" spans="1:5">
      <c r="A1139" s="77" t="s">
        <v>2051</v>
      </c>
      <c r="B1139" s="78" t="s">
        <v>2052</v>
      </c>
      <c r="C1139" s="104">
        <f t="shared" si="17"/>
        <v>0</v>
      </c>
      <c r="D1139" s="109">
        <f>SUMIF(一般公共预算财政拨款基本支出明细表!A$8:A$41,一般公共预算财政拨款支出!A1139,一般公共预算财政拨款基本支出明细表!C$8:CL$41)</f>
        <v>0</v>
      </c>
      <c r="E1139" s="109">
        <f>SUMIF(一般公共预算财政拨款项目支出明细表!A$8:A$41,一般公共预算财政拨款支出!A1139,一般公共预算财政拨款项目支出明细表!C$8:CL$41)</f>
        <v>0</v>
      </c>
    </row>
    <row r="1140" spans="1:5">
      <c r="A1140" s="77" t="s">
        <v>2053</v>
      </c>
      <c r="B1140" s="78" t="s">
        <v>2054</v>
      </c>
      <c r="C1140" s="104">
        <f t="shared" si="17"/>
        <v>0</v>
      </c>
      <c r="D1140" s="109">
        <f>SUMIF(一般公共预算财政拨款基本支出明细表!A$8:A$41,一般公共预算财政拨款支出!A1140,一般公共预算财政拨款基本支出明细表!C$8:CL$41)</f>
        <v>0</v>
      </c>
      <c r="E1140" s="109">
        <f>SUMIF(一般公共预算财政拨款项目支出明细表!A$8:A$41,一般公共预算财政拨款支出!A1140,一般公共预算财政拨款项目支出明细表!C$8:CL$41)</f>
        <v>0</v>
      </c>
    </row>
    <row r="1141" spans="1:5">
      <c r="A1141" s="77" t="s">
        <v>2055</v>
      </c>
      <c r="B1141" s="78" t="s">
        <v>2056</v>
      </c>
      <c r="C1141" s="104">
        <f t="shared" si="17"/>
        <v>0</v>
      </c>
      <c r="D1141" s="109">
        <f>SUMIF(一般公共预算财政拨款基本支出明细表!A$8:A$41,一般公共预算财政拨款支出!A1141,一般公共预算财政拨款基本支出明细表!C$8:CL$41)</f>
        <v>0</v>
      </c>
      <c r="E1141" s="109">
        <f>SUMIF(一般公共预算财政拨款项目支出明细表!A$8:A$41,一般公共预算财政拨款支出!A1141,一般公共预算财政拨款项目支出明细表!C$8:CL$41)</f>
        <v>0</v>
      </c>
    </row>
    <row r="1142" spans="1:5">
      <c r="A1142" s="77" t="s">
        <v>2057</v>
      </c>
      <c r="B1142" s="78" t="s">
        <v>2058</v>
      </c>
      <c r="C1142" s="104">
        <f t="shared" si="17"/>
        <v>0</v>
      </c>
      <c r="D1142" s="109">
        <f>SUMIF(一般公共预算财政拨款基本支出明细表!A$8:A$41,一般公共预算财政拨款支出!A1142,一般公共预算财政拨款基本支出明细表!C$8:CL$41)</f>
        <v>0</v>
      </c>
      <c r="E1142" s="109">
        <f>SUMIF(一般公共预算财政拨款项目支出明细表!A$8:A$41,一般公共预算财政拨款支出!A1142,一般公共预算财政拨款项目支出明细表!C$8:CL$41)</f>
        <v>0</v>
      </c>
    </row>
    <row r="1143" spans="1:5">
      <c r="A1143" s="77" t="s">
        <v>2059</v>
      </c>
      <c r="B1143" s="78" t="s">
        <v>2060</v>
      </c>
      <c r="C1143" s="104">
        <f t="shared" si="17"/>
        <v>0</v>
      </c>
      <c r="D1143" s="109">
        <f>SUMIF(一般公共预算财政拨款基本支出明细表!A$8:A$41,一般公共预算财政拨款支出!A1143,一般公共预算财政拨款基本支出明细表!C$8:CL$41)</f>
        <v>0</v>
      </c>
      <c r="E1143" s="109">
        <f>SUMIF(一般公共预算财政拨款项目支出明细表!A$8:A$41,一般公共预算财政拨款支出!A1143,一般公共预算财政拨款项目支出明细表!C$8:CL$41)</f>
        <v>0</v>
      </c>
    </row>
    <row r="1144" spans="1:5" s="99" customFormat="1">
      <c r="A1144" s="73" t="s">
        <v>2061</v>
      </c>
      <c r="B1144" s="74" t="s">
        <v>2062</v>
      </c>
      <c r="C1144" s="104">
        <f t="shared" si="17"/>
        <v>0</v>
      </c>
      <c r="D1144" s="108">
        <f>SUM(D1145:D1146)</f>
        <v>0</v>
      </c>
      <c r="E1144" s="108">
        <f>SUM(E1145:E1146)</f>
        <v>0</v>
      </c>
    </row>
    <row r="1145" spans="1:5">
      <c r="A1145" s="77" t="s">
        <v>2063</v>
      </c>
      <c r="B1145" s="78" t="s">
        <v>2064</v>
      </c>
      <c r="C1145" s="104">
        <f t="shared" si="17"/>
        <v>0</v>
      </c>
      <c r="D1145" s="109">
        <f>SUMIF(一般公共预算财政拨款基本支出明细表!A$8:A$41,一般公共预算财政拨款支出!A1145,一般公共预算财政拨款基本支出明细表!C$8:CL$41)</f>
        <v>0</v>
      </c>
      <c r="E1145" s="109">
        <f>SUMIF(一般公共预算财政拨款项目支出明细表!A$8:A$41,一般公共预算财政拨款支出!A1145,一般公共预算财政拨款项目支出明细表!C$8:CL$41)</f>
        <v>0</v>
      </c>
    </row>
    <row r="1146" spans="1:5">
      <c r="A1146" s="77" t="s">
        <v>2065</v>
      </c>
      <c r="B1146" s="78" t="s">
        <v>2066</v>
      </c>
      <c r="C1146" s="104">
        <f t="shared" si="17"/>
        <v>0</v>
      </c>
      <c r="D1146" s="109">
        <f>SUMIF(一般公共预算财政拨款基本支出明细表!A$8:A$41,一般公共预算财政拨款支出!A1146,一般公共预算财政拨款基本支出明细表!C$8:CL$41)</f>
        <v>0</v>
      </c>
      <c r="E1146" s="109">
        <f>SUMIF(一般公共预算财政拨款项目支出明细表!A$8:A$41,一般公共预算财政拨款支出!A1146,一般公共预算财政拨款项目支出明细表!C$8:CL$41)</f>
        <v>0</v>
      </c>
    </row>
    <row r="1147" spans="1:5" s="99" customFormat="1">
      <c r="A1147" s="73" t="s">
        <v>2067</v>
      </c>
      <c r="B1147" s="74" t="s">
        <v>2068</v>
      </c>
      <c r="C1147" s="104">
        <f t="shared" si="17"/>
        <v>0</v>
      </c>
      <c r="D1147" s="108">
        <f>D1148</f>
        <v>0</v>
      </c>
      <c r="E1147" s="108">
        <f>E1148</f>
        <v>0</v>
      </c>
    </row>
    <row r="1148" spans="1:5">
      <c r="A1148" s="77" t="s">
        <v>2069</v>
      </c>
      <c r="B1148" s="78" t="s">
        <v>2068</v>
      </c>
      <c r="C1148" s="104">
        <f t="shared" si="17"/>
        <v>0</v>
      </c>
      <c r="D1148" s="109">
        <f>SUMIF(一般公共预算财政拨款基本支出明细表!A$8:A$41,一般公共预算财政拨款支出!A1148,一般公共预算财政拨款基本支出明细表!C$8:CL$41)</f>
        <v>0</v>
      </c>
      <c r="E1148" s="109">
        <f>SUMIF(一般公共预算财政拨款项目支出明细表!A$8:A$41,一般公共预算财政拨款支出!A1148,一般公共预算财政拨款项目支出明细表!C$8:CL$41)</f>
        <v>0</v>
      </c>
    </row>
    <row r="1149" spans="1:5">
      <c r="A1149" s="77" t="s">
        <v>2070</v>
      </c>
      <c r="B1149" s="78" t="s">
        <v>2071</v>
      </c>
      <c r="C1149" s="104">
        <f t="shared" si="17"/>
        <v>0</v>
      </c>
      <c r="D1149" s="109">
        <f>SUMIF(一般公共预算财政拨款基本支出明细表!A$8:A$41,一般公共预算财政拨款支出!A1149,一般公共预算财政拨款基本支出明细表!C$8:CL$41)</f>
        <v>0</v>
      </c>
      <c r="E1149" s="109">
        <f>SUMIF(一般公共预算财政拨款项目支出明细表!A$8:A$41,一般公共预算财政拨款支出!A1149,一般公共预算财政拨款项目支出明细表!C$8:CL$41)</f>
        <v>0</v>
      </c>
    </row>
    <row r="1150" spans="1:5">
      <c r="A1150" s="77" t="s">
        <v>2072</v>
      </c>
      <c r="B1150" s="78" t="s">
        <v>2073</v>
      </c>
      <c r="C1150" s="104">
        <f t="shared" si="17"/>
        <v>0</v>
      </c>
      <c r="D1150" s="109">
        <f>SUMIF(一般公共预算财政拨款基本支出明细表!A$8:A$41,一般公共预算财政拨款支出!A1150,一般公共预算财政拨款基本支出明细表!C$8:CL$41)</f>
        <v>0</v>
      </c>
      <c r="E1150" s="109">
        <f>SUMIF(一般公共预算财政拨款项目支出明细表!A$8:A$41,一般公共预算财政拨款支出!A1150,一般公共预算财政拨款项目支出明细表!C$8:CL$41)</f>
        <v>0</v>
      </c>
    </row>
    <row r="1151" spans="1:5">
      <c r="A1151" s="77" t="s">
        <v>2074</v>
      </c>
      <c r="B1151" s="78" t="s">
        <v>2075</v>
      </c>
      <c r="C1151" s="104">
        <f t="shared" si="17"/>
        <v>0</v>
      </c>
      <c r="D1151" s="109">
        <f>SUMIF(一般公共预算财政拨款基本支出明细表!A$8:A$41,一般公共预算财政拨款支出!A1151,一般公共预算财政拨款基本支出明细表!C$8:CL$41)</f>
        <v>0</v>
      </c>
      <c r="E1151" s="109">
        <f>SUMIF(一般公共预算财政拨款项目支出明细表!A$8:A$41,一般公共预算财政拨款支出!A1151,一般公共预算财政拨款项目支出明细表!C$8:CL$41)</f>
        <v>0</v>
      </c>
    </row>
    <row r="1152" spans="1:5">
      <c r="A1152" s="77" t="s">
        <v>2076</v>
      </c>
      <c r="B1152" s="78" t="s">
        <v>2077</v>
      </c>
      <c r="C1152" s="104">
        <f t="shared" si="17"/>
        <v>0</v>
      </c>
      <c r="D1152" s="109">
        <f>SUMIF(一般公共预算财政拨款基本支出明细表!A$8:A$41,一般公共预算财政拨款支出!A1152,一般公共预算财政拨款基本支出明细表!C$8:CL$41)</f>
        <v>0</v>
      </c>
      <c r="E1152" s="109">
        <f>SUMIF(一般公共预算财政拨款项目支出明细表!A$8:A$41,一般公共预算财政拨款支出!A1152,一般公共预算财政拨款项目支出明细表!C$8:CL$41)</f>
        <v>0</v>
      </c>
    </row>
    <row r="1153" spans="1:5">
      <c r="A1153" s="77" t="s">
        <v>2078</v>
      </c>
      <c r="B1153" s="78" t="s">
        <v>2079</v>
      </c>
      <c r="C1153" s="104">
        <f t="shared" si="17"/>
        <v>0</v>
      </c>
      <c r="D1153" s="109">
        <f>SUMIF(一般公共预算财政拨款基本支出明细表!A$8:A$41,一般公共预算财政拨款支出!A1153,一般公共预算财政拨款基本支出明细表!C$8:CL$41)</f>
        <v>0</v>
      </c>
      <c r="E1153" s="109">
        <f>SUMIF(一般公共预算财政拨款项目支出明细表!A$8:A$41,一般公共预算财政拨款支出!A1153,一般公共预算财政拨款项目支出明细表!C$8:CL$41)</f>
        <v>0</v>
      </c>
    </row>
    <row r="1154" spans="1:5">
      <c r="A1154" s="77" t="s">
        <v>2080</v>
      </c>
      <c r="B1154" s="78" t="s">
        <v>2081</v>
      </c>
      <c r="C1154" s="104">
        <f t="shared" si="17"/>
        <v>0</v>
      </c>
      <c r="D1154" s="109">
        <f>SUMIF(一般公共预算财政拨款基本支出明细表!A$8:A$41,一般公共预算财政拨款支出!A1154,一般公共预算财政拨款基本支出明细表!C$8:CL$41)</f>
        <v>0</v>
      </c>
      <c r="E1154" s="109">
        <f>SUMIF(一般公共预算财政拨款项目支出明细表!A$8:A$41,一般公共预算财政拨款支出!A1154,一般公共预算财政拨款项目支出明细表!C$8:CL$41)</f>
        <v>0</v>
      </c>
    </row>
    <row r="1155" spans="1:5">
      <c r="A1155" s="77" t="s">
        <v>2082</v>
      </c>
      <c r="B1155" s="78" t="s">
        <v>2083</v>
      </c>
      <c r="C1155" s="104">
        <f t="shared" si="17"/>
        <v>0</v>
      </c>
      <c r="D1155" s="109">
        <f>SUMIF(一般公共预算财政拨款基本支出明细表!A$8:A$41,一般公共预算财政拨款支出!A1155,一般公共预算财政拨款基本支出明细表!C$8:CL$41)</f>
        <v>0</v>
      </c>
      <c r="E1155" s="109">
        <f>SUMIF(一般公共预算财政拨款项目支出明细表!A$8:A$41,一般公共预算财政拨款支出!A1155,一般公共预算财政拨款项目支出明细表!C$8:CL$41)</f>
        <v>0</v>
      </c>
    </row>
    <row r="1156" spans="1:5">
      <c r="A1156" s="77" t="s">
        <v>2084</v>
      </c>
      <c r="B1156" s="78" t="s">
        <v>2085</v>
      </c>
      <c r="C1156" s="104">
        <f t="shared" si="17"/>
        <v>0</v>
      </c>
      <c r="D1156" s="109">
        <f>SUMIF(一般公共预算财政拨款基本支出明细表!A$8:A$41,一般公共预算财政拨款支出!A1156,一般公共预算财政拨款基本支出明细表!C$8:CL$41)</f>
        <v>0</v>
      </c>
      <c r="E1156" s="109">
        <f>SUMIF(一般公共预算财政拨款项目支出明细表!A$8:A$41,一般公共预算财政拨款支出!A1156,一般公共预算财政拨款项目支出明细表!C$8:CL$41)</f>
        <v>0</v>
      </c>
    </row>
    <row r="1157" spans="1:5">
      <c r="A1157" s="77" t="s">
        <v>2086</v>
      </c>
      <c r="B1157" s="78" t="s">
        <v>2087</v>
      </c>
      <c r="C1157" s="104">
        <f t="shared" si="17"/>
        <v>0</v>
      </c>
      <c r="D1157" s="109">
        <f>SUMIF(一般公共预算财政拨款基本支出明细表!A$8:A$41,一般公共预算财政拨款支出!A1157,一般公共预算财政拨款基本支出明细表!C$8:CL$41)</f>
        <v>0</v>
      </c>
      <c r="E1157" s="109">
        <f>SUMIF(一般公共预算财政拨款项目支出明细表!A$8:A$41,一般公共预算财政拨款支出!A1157,一般公共预算财政拨款项目支出明细表!C$8:CL$41)</f>
        <v>0</v>
      </c>
    </row>
    <row r="1158" spans="1:5">
      <c r="A1158" s="77" t="s">
        <v>2088</v>
      </c>
      <c r="B1158" s="78" t="s">
        <v>525</v>
      </c>
      <c r="C1158" s="104">
        <f t="shared" ref="C1158:C1221" si="18">D1158+E1158</f>
        <v>0</v>
      </c>
      <c r="D1158" s="109">
        <f>SUMIF(一般公共预算财政拨款基本支出明细表!A$8:A$41,一般公共预算财政拨款支出!A1158,一般公共预算财政拨款基本支出明细表!C$8:CL$41)</f>
        <v>0</v>
      </c>
      <c r="E1158" s="109">
        <f>SUMIF(一般公共预算财政拨款项目支出明细表!A$8:A$41,一般公共预算财政拨款支出!A1158,一般公共预算财政拨款项目支出明细表!C$8:CL$41)</f>
        <v>0</v>
      </c>
    </row>
    <row r="1159" spans="1:5">
      <c r="A1159" s="70" t="s">
        <v>2089</v>
      </c>
      <c r="B1159" s="71" t="s">
        <v>2090</v>
      </c>
      <c r="C1159" s="111">
        <f t="shared" si="18"/>
        <v>0</v>
      </c>
      <c r="D1159" s="107">
        <f>D1160+D1187+D1202</f>
        <v>0</v>
      </c>
      <c r="E1159" s="107">
        <f>E1160+E1187+E1202</f>
        <v>0</v>
      </c>
    </row>
    <row r="1160" spans="1:5" s="99" customFormat="1">
      <c r="A1160" s="73" t="s">
        <v>2091</v>
      </c>
      <c r="B1160" s="74" t="s">
        <v>2092</v>
      </c>
      <c r="C1160" s="104">
        <f t="shared" si="18"/>
        <v>0</v>
      </c>
      <c r="D1160" s="108">
        <f>SUM(D1161:D1186)</f>
        <v>0</v>
      </c>
      <c r="E1160" s="108">
        <f>SUM(E1161:E1186)</f>
        <v>0</v>
      </c>
    </row>
    <row r="1161" spans="1:5">
      <c r="A1161" s="77" t="s">
        <v>2093</v>
      </c>
      <c r="B1161" s="78" t="s">
        <v>92</v>
      </c>
      <c r="C1161" s="104">
        <f t="shared" si="18"/>
        <v>0</v>
      </c>
      <c r="D1161" s="109">
        <f>SUMIF(一般公共预算财政拨款基本支出明细表!A$8:A$41,一般公共预算财政拨款支出!A1161,一般公共预算财政拨款基本支出明细表!C$8:CL$41)</f>
        <v>0</v>
      </c>
      <c r="E1161" s="109">
        <f>SUMIF(一般公共预算财政拨款项目支出明细表!A$8:A$41,一般公共预算财政拨款支出!A1161,一般公共预算财政拨款项目支出明细表!C$8:CL$41)</f>
        <v>0</v>
      </c>
    </row>
    <row r="1162" spans="1:5">
      <c r="A1162" s="77" t="s">
        <v>2094</v>
      </c>
      <c r="B1162" s="78" t="s">
        <v>94</v>
      </c>
      <c r="C1162" s="104">
        <f t="shared" si="18"/>
        <v>0</v>
      </c>
      <c r="D1162" s="109">
        <f>SUMIF(一般公共预算财政拨款基本支出明细表!A$8:A$41,一般公共预算财政拨款支出!A1162,一般公共预算财政拨款基本支出明细表!C$8:CL$41)</f>
        <v>0</v>
      </c>
      <c r="E1162" s="109">
        <f>SUMIF(一般公共预算财政拨款项目支出明细表!A$8:A$41,一般公共预算财政拨款支出!A1162,一般公共预算财政拨款项目支出明细表!C$8:CL$41)</f>
        <v>0</v>
      </c>
    </row>
    <row r="1163" spans="1:5">
      <c r="A1163" s="77" t="s">
        <v>2095</v>
      </c>
      <c r="B1163" s="78" t="s">
        <v>96</v>
      </c>
      <c r="C1163" s="104">
        <f t="shared" si="18"/>
        <v>0</v>
      </c>
      <c r="D1163" s="109">
        <f>SUMIF(一般公共预算财政拨款基本支出明细表!A$8:A$41,一般公共预算财政拨款支出!A1163,一般公共预算财政拨款基本支出明细表!C$8:CL$41)</f>
        <v>0</v>
      </c>
      <c r="E1163" s="109">
        <f>SUMIF(一般公共预算财政拨款项目支出明细表!A$8:A$41,一般公共预算财政拨款支出!A1163,一般公共预算财政拨款项目支出明细表!C$8:CL$41)</f>
        <v>0</v>
      </c>
    </row>
    <row r="1164" spans="1:5">
      <c r="A1164" s="77" t="s">
        <v>2096</v>
      </c>
      <c r="B1164" s="78" t="s">
        <v>2097</v>
      </c>
      <c r="C1164" s="104">
        <f t="shared" si="18"/>
        <v>0</v>
      </c>
      <c r="D1164" s="109">
        <f>SUMIF(一般公共预算财政拨款基本支出明细表!A$8:A$41,一般公共预算财政拨款支出!A1164,一般公共预算财政拨款基本支出明细表!C$8:CL$41)</f>
        <v>0</v>
      </c>
      <c r="E1164" s="109">
        <f>SUMIF(一般公共预算财政拨款项目支出明细表!A$8:A$41,一般公共预算财政拨款支出!A1164,一般公共预算财政拨款项目支出明细表!C$8:CL$41)</f>
        <v>0</v>
      </c>
    </row>
    <row r="1165" spans="1:5">
      <c r="A1165" s="77" t="s">
        <v>2098</v>
      </c>
      <c r="B1165" s="78" t="s">
        <v>2099</v>
      </c>
      <c r="C1165" s="104">
        <f t="shared" si="18"/>
        <v>0</v>
      </c>
      <c r="D1165" s="109">
        <f>SUMIF(一般公共预算财政拨款基本支出明细表!A$8:A$41,一般公共预算财政拨款支出!A1165,一般公共预算财政拨款基本支出明细表!C$8:CL$41)</f>
        <v>0</v>
      </c>
      <c r="E1165" s="109">
        <f>SUMIF(一般公共预算财政拨款项目支出明细表!A$8:A$41,一般公共预算财政拨款支出!A1165,一般公共预算财政拨款项目支出明细表!C$8:CL$41)</f>
        <v>0</v>
      </c>
    </row>
    <row r="1166" spans="1:5">
      <c r="A1166" s="77" t="s">
        <v>2100</v>
      </c>
      <c r="B1166" s="78" t="s">
        <v>2101</v>
      </c>
      <c r="C1166" s="104">
        <f t="shared" si="18"/>
        <v>0</v>
      </c>
      <c r="D1166" s="109">
        <f>SUMIF(一般公共预算财政拨款基本支出明细表!A$8:A$41,一般公共预算财政拨款支出!A1166,一般公共预算财政拨款基本支出明细表!C$8:CL$41)</f>
        <v>0</v>
      </c>
      <c r="E1166" s="109">
        <f>SUMIF(一般公共预算财政拨款项目支出明细表!A$8:A$41,一般公共预算财政拨款支出!A1166,一般公共预算财政拨款项目支出明细表!C$8:CL$41)</f>
        <v>0</v>
      </c>
    </row>
    <row r="1167" spans="1:5">
      <c r="A1167" s="77" t="s">
        <v>2102</v>
      </c>
      <c r="B1167" s="78" t="s">
        <v>2103</v>
      </c>
      <c r="C1167" s="104">
        <f t="shared" si="18"/>
        <v>0</v>
      </c>
      <c r="D1167" s="109">
        <f>SUMIF(一般公共预算财政拨款基本支出明细表!A$8:A$41,一般公共预算财政拨款支出!A1167,一般公共预算财政拨款基本支出明细表!C$8:CL$41)</f>
        <v>0</v>
      </c>
      <c r="E1167" s="109">
        <f>SUMIF(一般公共预算财政拨款项目支出明细表!A$8:A$41,一般公共预算财政拨款支出!A1167,一般公共预算财政拨款项目支出明细表!C$8:CL$41)</f>
        <v>0</v>
      </c>
    </row>
    <row r="1168" spans="1:5">
      <c r="A1168" s="77" t="s">
        <v>2104</v>
      </c>
      <c r="B1168" s="78" t="s">
        <v>2105</v>
      </c>
      <c r="C1168" s="104">
        <f t="shared" si="18"/>
        <v>0</v>
      </c>
      <c r="D1168" s="109">
        <f>SUMIF(一般公共预算财政拨款基本支出明细表!A$8:A$41,一般公共预算财政拨款支出!A1168,一般公共预算财政拨款基本支出明细表!C$8:CL$41)</f>
        <v>0</v>
      </c>
      <c r="E1168" s="109">
        <f>SUMIF(一般公共预算财政拨款项目支出明细表!A$8:A$41,一般公共预算财政拨款支出!A1168,一般公共预算财政拨款项目支出明细表!C$8:CL$41)</f>
        <v>0</v>
      </c>
    </row>
    <row r="1169" spans="1:5">
      <c r="A1169" s="77" t="s">
        <v>2106</v>
      </c>
      <c r="B1169" s="78" t="s">
        <v>2107</v>
      </c>
      <c r="C1169" s="104">
        <f t="shared" si="18"/>
        <v>0</v>
      </c>
      <c r="D1169" s="109">
        <f>SUMIF(一般公共预算财政拨款基本支出明细表!A$8:A$41,一般公共预算财政拨款支出!A1169,一般公共预算财政拨款基本支出明细表!C$8:CL$41)</f>
        <v>0</v>
      </c>
      <c r="E1169" s="109">
        <f>SUMIF(一般公共预算财政拨款项目支出明细表!A$8:A$41,一般公共预算财政拨款支出!A1169,一般公共预算财政拨款项目支出明细表!C$8:CL$41)</f>
        <v>0</v>
      </c>
    </row>
    <row r="1170" spans="1:5">
      <c r="A1170" s="77" t="s">
        <v>2108</v>
      </c>
      <c r="B1170" s="78" t="s">
        <v>2109</v>
      </c>
      <c r="C1170" s="104">
        <f t="shared" si="18"/>
        <v>0</v>
      </c>
      <c r="D1170" s="109">
        <f>SUMIF(一般公共预算财政拨款基本支出明细表!A$8:A$41,一般公共预算财政拨款支出!A1170,一般公共预算财政拨款基本支出明细表!C$8:CL$41)</f>
        <v>0</v>
      </c>
      <c r="E1170" s="109">
        <f>SUMIF(一般公共预算财政拨款项目支出明细表!A$8:A$41,一般公共预算财政拨款支出!A1170,一般公共预算财政拨款项目支出明细表!C$8:CL$41)</f>
        <v>0</v>
      </c>
    </row>
    <row r="1171" spans="1:5">
      <c r="A1171" s="77" t="s">
        <v>2110</v>
      </c>
      <c r="B1171" s="78" t="s">
        <v>2111</v>
      </c>
      <c r="C1171" s="104">
        <f t="shared" si="18"/>
        <v>0</v>
      </c>
      <c r="D1171" s="109">
        <f>SUMIF(一般公共预算财政拨款基本支出明细表!A$8:A$41,一般公共预算财政拨款支出!A1171,一般公共预算财政拨款基本支出明细表!C$8:CL$41)</f>
        <v>0</v>
      </c>
      <c r="E1171" s="109">
        <f>SUMIF(一般公共预算财政拨款项目支出明细表!A$8:A$41,一般公共预算财政拨款支出!A1171,一般公共预算财政拨款项目支出明细表!C$8:CL$41)</f>
        <v>0</v>
      </c>
    </row>
    <row r="1172" spans="1:5">
      <c r="A1172" s="77" t="s">
        <v>2112</v>
      </c>
      <c r="B1172" s="78" t="s">
        <v>2113</v>
      </c>
      <c r="C1172" s="104">
        <f t="shared" si="18"/>
        <v>0</v>
      </c>
      <c r="D1172" s="109">
        <f>SUMIF(一般公共预算财政拨款基本支出明细表!A$8:A$41,一般公共预算财政拨款支出!A1172,一般公共预算财政拨款基本支出明细表!C$8:CL$41)</f>
        <v>0</v>
      </c>
      <c r="E1172" s="109">
        <f>SUMIF(一般公共预算财政拨款项目支出明细表!A$8:A$41,一般公共预算财政拨款支出!A1172,一般公共预算财政拨款项目支出明细表!C$8:CL$41)</f>
        <v>0</v>
      </c>
    </row>
    <row r="1173" spans="1:5">
      <c r="A1173" s="77" t="s">
        <v>2114</v>
      </c>
      <c r="B1173" s="78" t="s">
        <v>2115</v>
      </c>
      <c r="C1173" s="104">
        <f t="shared" si="18"/>
        <v>0</v>
      </c>
      <c r="D1173" s="109">
        <f>SUMIF(一般公共预算财政拨款基本支出明细表!A$8:A$41,一般公共预算财政拨款支出!A1173,一般公共预算财政拨款基本支出明细表!C$8:CL$41)</f>
        <v>0</v>
      </c>
      <c r="E1173" s="109">
        <f>SUMIF(一般公共预算财政拨款项目支出明细表!A$8:A$41,一般公共预算财政拨款支出!A1173,一般公共预算财政拨款项目支出明细表!C$8:CL$41)</f>
        <v>0</v>
      </c>
    </row>
    <row r="1174" spans="1:5">
      <c r="A1174" s="77" t="s">
        <v>2116</v>
      </c>
      <c r="B1174" s="78" t="s">
        <v>2117</v>
      </c>
      <c r="C1174" s="104">
        <f t="shared" si="18"/>
        <v>0</v>
      </c>
      <c r="D1174" s="109">
        <f>SUMIF(一般公共预算财政拨款基本支出明细表!A$8:A$41,一般公共预算财政拨款支出!A1174,一般公共预算财政拨款基本支出明细表!C$8:CL$41)</f>
        <v>0</v>
      </c>
      <c r="E1174" s="109">
        <f>SUMIF(一般公共预算财政拨款项目支出明细表!A$8:A$41,一般公共预算财政拨款支出!A1174,一般公共预算财政拨款项目支出明细表!C$8:CL$41)</f>
        <v>0</v>
      </c>
    </row>
    <row r="1175" spans="1:5">
      <c r="A1175" s="77" t="s">
        <v>2118</v>
      </c>
      <c r="B1175" s="78" t="s">
        <v>2119</v>
      </c>
      <c r="C1175" s="104">
        <f t="shared" si="18"/>
        <v>0</v>
      </c>
      <c r="D1175" s="109">
        <f>SUMIF(一般公共预算财政拨款基本支出明细表!A$8:A$41,一般公共预算财政拨款支出!A1175,一般公共预算财政拨款基本支出明细表!C$8:CL$41)</f>
        <v>0</v>
      </c>
      <c r="E1175" s="109">
        <f>SUMIF(一般公共预算财政拨款项目支出明细表!A$8:A$41,一般公共预算财政拨款支出!A1175,一般公共预算财政拨款项目支出明细表!C$8:CL$41)</f>
        <v>0</v>
      </c>
    </row>
    <row r="1176" spans="1:5">
      <c r="A1176" s="77" t="s">
        <v>2120</v>
      </c>
      <c r="B1176" s="78" t="s">
        <v>2121</v>
      </c>
      <c r="C1176" s="104">
        <f t="shared" si="18"/>
        <v>0</v>
      </c>
      <c r="D1176" s="109">
        <f>SUMIF(一般公共预算财政拨款基本支出明细表!A$8:A$41,一般公共预算财政拨款支出!A1176,一般公共预算财政拨款基本支出明细表!C$8:CL$41)</f>
        <v>0</v>
      </c>
      <c r="E1176" s="109">
        <f>SUMIF(一般公共预算财政拨款项目支出明细表!A$8:A$41,一般公共预算财政拨款支出!A1176,一般公共预算财政拨款项目支出明细表!C$8:CL$41)</f>
        <v>0</v>
      </c>
    </row>
    <row r="1177" spans="1:5">
      <c r="A1177" s="77" t="s">
        <v>2122</v>
      </c>
      <c r="B1177" s="78" t="s">
        <v>2123</v>
      </c>
      <c r="C1177" s="104">
        <f t="shared" si="18"/>
        <v>0</v>
      </c>
      <c r="D1177" s="109">
        <f>SUMIF(一般公共预算财政拨款基本支出明细表!A$8:A$41,一般公共预算财政拨款支出!A1177,一般公共预算财政拨款基本支出明细表!C$8:CL$41)</f>
        <v>0</v>
      </c>
      <c r="E1177" s="109">
        <f>SUMIF(一般公共预算财政拨款项目支出明细表!A$8:A$41,一般公共预算财政拨款支出!A1177,一般公共预算财政拨款项目支出明细表!C$8:CL$41)</f>
        <v>0</v>
      </c>
    </row>
    <row r="1178" spans="1:5">
      <c r="A1178" s="77" t="s">
        <v>2124</v>
      </c>
      <c r="B1178" s="78" t="s">
        <v>2125</v>
      </c>
      <c r="C1178" s="104">
        <f t="shared" si="18"/>
        <v>0</v>
      </c>
      <c r="D1178" s="109">
        <f>SUMIF(一般公共预算财政拨款基本支出明细表!A$8:A$41,一般公共预算财政拨款支出!A1178,一般公共预算财政拨款基本支出明细表!C$8:CL$41)</f>
        <v>0</v>
      </c>
      <c r="E1178" s="109">
        <f>SUMIF(一般公共预算财政拨款项目支出明细表!A$8:A$41,一般公共预算财政拨款支出!A1178,一般公共预算财政拨款项目支出明细表!C$8:CL$41)</f>
        <v>0</v>
      </c>
    </row>
    <row r="1179" spans="1:5">
      <c r="A1179" s="77" t="s">
        <v>2126</v>
      </c>
      <c r="B1179" s="78" t="s">
        <v>2127</v>
      </c>
      <c r="C1179" s="104">
        <f t="shared" si="18"/>
        <v>0</v>
      </c>
      <c r="D1179" s="109">
        <f>SUMIF(一般公共预算财政拨款基本支出明细表!A$8:A$41,一般公共预算财政拨款支出!A1179,一般公共预算财政拨款基本支出明细表!C$8:CL$41)</f>
        <v>0</v>
      </c>
      <c r="E1179" s="109">
        <f>SUMIF(一般公共预算财政拨款项目支出明细表!A$8:A$41,一般公共预算财政拨款支出!A1179,一般公共预算财政拨款项目支出明细表!C$8:CL$41)</f>
        <v>0</v>
      </c>
    </row>
    <row r="1180" spans="1:5">
      <c r="A1180" s="77" t="s">
        <v>2128</v>
      </c>
      <c r="B1180" s="78" t="s">
        <v>2129</v>
      </c>
      <c r="C1180" s="104">
        <f t="shared" si="18"/>
        <v>0</v>
      </c>
      <c r="D1180" s="109">
        <f>SUMIF(一般公共预算财政拨款基本支出明细表!A$8:A$41,一般公共预算财政拨款支出!A1180,一般公共预算财政拨款基本支出明细表!C$8:CL$41)</f>
        <v>0</v>
      </c>
      <c r="E1180" s="109">
        <f>SUMIF(一般公共预算财政拨款项目支出明细表!A$8:A$41,一般公共预算财政拨款支出!A1180,一般公共预算财政拨款项目支出明细表!C$8:CL$41)</f>
        <v>0</v>
      </c>
    </row>
    <row r="1181" spans="1:5">
      <c r="A1181" s="77" t="s">
        <v>2130</v>
      </c>
      <c r="B1181" s="78" t="s">
        <v>2131</v>
      </c>
      <c r="C1181" s="104">
        <f t="shared" si="18"/>
        <v>0</v>
      </c>
      <c r="D1181" s="109">
        <f>SUMIF(一般公共预算财政拨款基本支出明细表!A$8:A$41,一般公共预算财政拨款支出!A1181,一般公共预算财政拨款基本支出明细表!C$8:CL$41)</f>
        <v>0</v>
      </c>
      <c r="E1181" s="109">
        <f>SUMIF(一般公共预算财政拨款项目支出明细表!A$8:A$41,一般公共预算财政拨款支出!A1181,一般公共预算财政拨款项目支出明细表!C$8:CL$41)</f>
        <v>0</v>
      </c>
    </row>
    <row r="1182" spans="1:5">
      <c r="A1182" s="77" t="s">
        <v>2132</v>
      </c>
      <c r="B1182" s="78" t="s">
        <v>2133</v>
      </c>
      <c r="C1182" s="104">
        <f t="shared" si="18"/>
        <v>0</v>
      </c>
      <c r="D1182" s="109">
        <f>SUMIF(一般公共预算财政拨款基本支出明细表!A$8:A$41,一般公共预算财政拨款支出!A1182,一般公共预算财政拨款基本支出明细表!C$8:CL$41)</f>
        <v>0</v>
      </c>
      <c r="E1182" s="109">
        <f>SUMIF(一般公共预算财政拨款项目支出明细表!A$8:A$41,一般公共预算财政拨款支出!A1182,一般公共预算财政拨款项目支出明细表!C$8:CL$41)</f>
        <v>0</v>
      </c>
    </row>
    <row r="1183" spans="1:5">
      <c r="A1183" s="77" t="s">
        <v>2134</v>
      </c>
      <c r="B1183" s="78" t="s">
        <v>2135</v>
      </c>
      <c r="C1183" s="104">
        <f t="shared" si="18"/>
        <v>0</v>
      </c>
      <c r="D1183" s="109">
        <f>SUMIF(一般公共预算财政拨款基本支出明细表!A$8:A$41,一般公共预算财政拨款支出!A1183,一般公共预算财政拨款基本支出明细表!C$8:CL$41)</f>
        <v>0</v>
      </c>
      <c r="E1183" s="109">
        <f>SUMIF(一般公共预算财政拨款项目支出明细表!A$8:A$41,一般公共预算财政拨款支出!A1183,一般公共预算财政拨款项目支出明细表!C$8:CL$41)</f>
        <v>0</v>
      </c>
    </row>
    <row r="1184" spans="1:5">
      <c r="A1184" s="77" t="s">
        <v>2136</v>
      </c>
      <c r="B1184" s="78" t="s">
        <v>2137</v>
      </c>
      <c r="C1184" s="104">
        <f t="shared" si="18"/>
        <v>0</v>
      </c>
      <c r="D1184" s="109">
        <f>SUMIF(一般公共预算财政拨款基本支出明细表!A$8:A$41,一般公共预算财政拨款支出!A1184,一般公共预算财政拨款基本支出明细表!C$8:CL$41)</f>
        <v>0</v>
      </c>
      <c r="E1184" s="109">
        <f>SUMIF(一般公共预算财政拨款项目支出明细表!A$8:A$41,一般公共预算财政拨款支出!A1184,一般公共预算财政拨款项目支出明细表!C$8:CL$41)</f>
        <v>0</v>
      </c>
    </row>
    <row r="1185" spans="1:5">
      <c r="A1185" s="77" t="s">
        <v>2138</v>
      </c>
      <c r="B1185" s="78" t="s">
        <v>110</v>
      </c>
      <c r="C1185" s="104">
        <f t="shared" si="18"/>
        <v>0</v>
      </c>
      <c r="D1185" s="109">
        <f>SUMIF(一般公共预算财政拨款基本支出明细表!A$8:A$41,一般公共预算财政拨款支出!A1185,一般公共预算财政拨款基本支出明细表!C$8:CL$41)</f>
        <v>0</v>
      </c>
      <c r="E1185" s="109">
        <f>SUMIF(一般公共预算财政拨款项目支出明细表!A$8:A$41,一般公共预算财政拨款支出!A1185,一般公共预算财政拨款项目支出明细表!C$8:CL$41)</f>
        <v>0</v>
      </c>
    </row>
    <row r="1186" spans="1:5">
      <c r="A1186" s="77" t="s">
        <v>2139</v>
      </c>
      <c r="B1186" s="78" t="s">
        <v>2140</v>
      </c>
      <c r="C1186" s="104">
        <f t="shared" si="18"/>
        <v>0</v>
      </c>
      <c r="D1186" s="109">
        <f>SUMIF(一般公共预算财政拨款基本支出明细表!A$8:A$41,一般公共预算财政拨款支出!A1186,一般公共预算财政拨款基本支出明细表!C$8:CL$41)</f>
        <v>0</v>
      </c>
      <c r="E1186" s="109">
        <f>SUMIF(一般公共预算财政拨款项目支出明细表!A$8:A$41,一般公共预算财政拨款支出!A1186,一般公共预算财政拨款项目支出明细表!C$8:CL$41)</f>
        <v>0</v>
      </c>
    </row>
    <row r="1187" spans="1:5" s="99" customFormat="1">
      <c r="A1187" s="73" t="s">
        <v>2141</v>
      </c>
      <c r="B1187" s="74" t="s">
        <v>2142</v>
      </c>
      <c r="C1187" s="104">
        <f t="shared" si="18"/>
        <v>0</v>
      </c>
      <c r="D1187" s="108">
        <f>SUM(D1188:D1201)</f>
        <v>0</v>
      </c>
      <c r="E1187" s="108">
        <f>SUM(E1188:E1201)</f>
        <v>0</v>
      </c>
    </row>
    <row r="1188" spans="1:5">
      <c r="A1188" s="77" t="s">
        <v>2143</v>
      </c>
      <c r="B1188" s="78" t="s">
        <v>92</v>
      </c>
      <c r="C1188" s="104">
        <f t="shared" si="18"/>
        <v>0</v>
      </c>
      <c r="D1188" s="109">
        <f>SUMIF(一般公共预算财政拨款基本支出明细表!A$8:A$41,一般公共预算财政拨款支出!A1188,一般公共预算财政拨款基本支出明细表!C$8:CL$41)</f>
        <v>0</v>
      </c>
      <c r="E1188" s="109">
        <f>SUMIF(一般公共预算财政拨款项目支出明细表!A$8:A$41,一般公共预算财政拨款支出!A1188,一般公共预算财政拨款项目支出明细表!C$8:CL$41)</f>
        <v>0</v>
      </c>
    </row>
    <row r="1189" spans="1:5">
      <c r="A1189" s="77" t="s">
        <v>2144</v>
      </c>
      <c r="B1189" s="78" t="s">
        <v>94</v>
      </c>
      <c r="C1189" s="104">
        <f t="shared" si="18"/>
        <v>0</v>
      </c>
      <c r="D1189" s="109">
        <f>SUMIF(一般公共预算财政拨款基本支出明细表!A$8:A$41,一般公共预算财政拨款支出!A1189,一般公共预算财政拨款基本支出明细表!C$8:CL$41)</f>
        <v>0</v>
      </c>
      <c r="E1189" s="109">
        <f>SUMIF(一般公共预算财政拨款项目支出明细表!A$8:A$41,一般公共预算财政拨款支出!A1189,一般公共预算财政拨款项目支出明细表!C$8:CL$41)</f>
        <v>0</v>
      </c>
    </row>
    <row r="1190" spans="1:5">
      <c r="A1190" s="77" t="s">
        <v>2145</v>
      </c>
      <c r="B1190" s="78" t="s">
        <v>96</v>
      </c>
      <c r="C1190" s="104">
        <f t="shared" si="18"/>
        <v>0</v>
      </c>
      <c r="D1190" s="109">
        <f>SUMIF(一般公共预算财政拨款基本支出明细表!A$8:A$41,一般公共预算财政拨款支出!A1190,一般公共预算财政拨款基本支出明细表!C$8:CL$41)</f>
        <v>0</v>
      </c>
      <c r="E1190" s="109">
        <f>SUMIF(一般公共预算财政拨款项目支出明细表!A$8:A$41,一般公共预算财政拨款支出!A1190,一般公共预算财政拨款项目支出明细表!C$8:CL$41)</f>
        <v>0</v>
      </c>
    </row>
    <row r="1191" spans="1:5">
      <c r="A1191" s="77" t="s">
        <v>2146</v>
      </c>
      <c r="B1191" s="78" t="s">
        <v>2147</v>
      </c>
      <c r="C1191" s="104">
        <f t="shared" si="18"/>
        <v>0</v>
      </c>
      <c r="D1191" s="109">
        <f>SUMIF(一般公共预算财政拨款基本支出明细表!A$8:A$41,一般公共预算财政拨款支出!A1191,一般公共预算财政拨款基本支出明细表!C$8:CL$41)</f>
        <v>0</v>
      </c>
      <c r="E1191" s="109">
        <f>SUMIF(一般公共预算财政拨款项目支出明细表!A$8:A$41,一般公共预算财政拨款支出!A1191,一般公共预算财政拨款项目支出明细表!C$8:CL$41)</f>
        <v>0</v>
      </c>
    </row>
    <row r="1192" spans="1:5">
      <c r="A1192" s="77" t="s">
        <v>2148</v>
      </c>
      <c r="B1192" s="78" t="s">
        <v>2149</v>
      </c>
      <c r="C1192" s="104">
        <f t="shared" si="18"/>
        <v>0</v>
      </c>
      <c r="D1192" s="109">
        <f>SUMIF(一般公共预算财政拨款基本支出明细表!A$8:A$41,一般公共预算财政拨款支出!A1192,一般公共预算财政拨款基本支出明细表!C$8:CL$41)</f>
        <v>0</v>
      </c>
      <c r="E1192" s="109">
        <f>SUMIF(一般公共预算财政拨款项目支出明细表!A$8:A$41,一般公共预算财政拨款支出!A1192,一般公共预算财政拨款项目支出明细表!C$8:CL$41)</f>
        <v>0</v>
      </c>
    </row>
    <row r="1193" spans="1:5">
      <c r="A1193" s="77" t="s">
        <v>2150</v>
      </c>
      <c r="B1193" s="78" t="s">
        <v>2151</v>
      </c>
      <c r="C1193" s="104">
        <f t="shared" si="18"/>
        <v>0</v>
      </c>
      <c r="D1193" s="109">
        <f>SUMIF(一般公共预算财政拨款基本支出明细表!A$8:A$41,一般公共预算财政拨款支出!A1193,一般公共预算财政拨款基本支出明细表!C$8:CL$41)</f>
        <v>0</v>
      </c>
      <c r="E1193" s="109">
        <f>SUMIF(一般公共预算财政拨款项目支出明细表!A$8:A$41,一般公共预算财政拨款支出!A1193,一般公共预算财政拨款项目支出明细表!C$8:CL$41)</f>
        <v>0</v>
      </c>
    </row>
    <row r="1194" spans="1:5">
      <c r="A1194" s="77" t="s">
        <v>2152</v>
      </c>
      <c r="B1194" s="78" t="s">
        <v>2153</v>
      </c>
      <c r="C1194" s="104">
        <f t="shared" si="18"/>
        <v>0</v>
      </c>
      <c r="D1194" s="109">
        <f>SUMIF(一般公共预算财政拨款基本支出明细表!A$8:A$41,一般公共预算财政拨款支出!A1194,一般公共预算财政拨款基本支出明细表!C$8:CL$41)</f>
        <v>0</v>
      </c>
      <c r="E1194" s="109">
        <f>SUMIF(一般公共预算财政拨款项目支出明细表!A$8:A$41,一般公共预算财政拨款支出!A1194,一般公共预算财政拨款项目支出明细表!C$8:CL$41)</f>
        <v>0</v>
      </c>
    </row>
    <row r="1195" spans="1:5">
      <c r="A1195" s="77" t="s">
        <v>2154</v>
      </c>
      <c r="B1195" s="78" t="s">
        <v>2155</v>
      </c>
      <c r="C1195" s="104">
        <f t="shared" si="18"/>
        <v>0</v>
      </c>
      <c r="D1195" s="109">
        <f>SUMIF(一般公共预算财政拨款基本支出明细表!A$8:A$41,一般公共预算财政拨款支出!A1195,一般公共预算财政拨款基本支出明细表!C$8:CL$41)</f>
        <v>0</v>
      </c>
      <c r="E1195" s="109">
        <f>SUMIF(一般公共预算财政拨款项目支出明细表!A$8:A$41,一般公共预算财政拨款支出!A1195,一般公共预算财政拨款项目支出明细表!C$8:CL$41)</f>
        <v>0</v>
      </c>
    </row>
    <row r="1196" spans="1:5">
      <c r="A1196" s="77" t="s">
        <v>2156</v>
      </c>
      <c r="B1196" s="78" t="s">
        <v>2157</v>
      </c>
      <c r="C1196" s="104">
        <f t="shared" si="18"/>
        <v>0</v>
      </c>
      <c r="D1196" s="109">
        <f>SUMIF(一般公共预算财政拨款基本支出明细表!A$8:A$41,一般公共预算财政拨款支出!A1196,一般公共预算财政拨款基本支出明细表!C$8:CL$41)</f>
        <v>0</v>
      </c>
      <c r="E1196" s="109">
        <f>SUMIF(一般公共预算财政拨款项目支出明细表!A$8:A$41,一般公共预算财政拨款支出!A1196,一般公共预算财政拨款项目支出明细表!C$8:CL$41)</f>
        <v>0</v>
      </c>
    </row>
    <row r="1197" spans="1:5">
      <c r="A1197" s="77" t="s">
        <v>2158</v>
      </c>
      <c r="B1197" s="78" t="s">
        <v>2159</v>
      </c>
      <c r="C1197" s="104">
        <f t="shared" si="18"/>
        <v>0</v>
      </c>
      <c r="D1197" s="109">
        <f>SUMIF(一般公共预算财政拨款基本支出明细表!A$8:A$41,一般公共预算财政拨款支出!A1197,一般公共预算财政拨款基本支出明细表!C$8:CL$41)</f>
        <v>0</v>
      </c>
      <c r="E1197" s="109">
        <f>SUMIF(一般公共预算财政拨款项目支出明细表!A$8:A$41,一般公共预算财政拨款支出!A1197,一般公共预算财政拨款项目支出明细表!C$8:CL$41)</f>
        <v>0</v>
      </c>
    </row>
    <row r="1198" spans="1:5">
      <c r="A1198" s="77" t="s">
        <v>2160</v>
      </c>
      <c r="B1198" s="78" t="s">
        <v>2161</v>
      </c>
      <c r="C1198" s="104">
        <f t="shared" si="18"/>
        <v>0</v>
      </c>
      <c r="D1198" s="109">
        <f>SUMIF(一般公共预算财政拨款基本支出明细表!A$8:A$41,一般公共预算财政拨款支出!A1198,一般公共预算财政拨款基本支出明细表!C$8:CL$41)</f>
        <v>0</v>
      </c>
      <c r="E1198" s="109">
        <f>SUMIF(一般公共预算财政拨款项目支出明细表!A$8:A$41,一般公共预算财政拨款支出!A1198,一般公共预算财政拨款项目支出明细表!C$8:CL$41)</f>
        <v>0</v>
      </c>
    </row>
    <row r="1199" spans="1:5">
      <c r="A1199" s="77" t="s">
        <v>2162</v>
      </c>
      <c r="B1199" s="78" t="s">
        <v>2163</v>
      </c>
      <c r="C1199" s="104">
        <f t="shared" si="18"/>
        <v>0</v>
      </c>
      <c r="D1199" s="109">
        <f>SUMIF(一般公共预算财政拨款基本支出明细表!A$8:A$41,一般公共预算财政拨款支出!A1199,一般公共预算财政拨款基本支出明细表!C$8:CL$41)</f>
        <v>0</v>
      </c>
      <c r="E1199" s="109">
        <f>SUMIF(一般公共预算财政拨款项目支出明细表!A$8:A$41,一般公共预算财政拨款支出!A1199,一般公共预算财政拨款项目支出明细表!C$8:CL$41)</f>
        <v>0</v>
      </c>
    </row>
    <row r="1200" spans="1:5">
      <c r="A1200" s="77" t="s">
        <v>2164</v>
      </c>
      <c r="B1200" s="78" t="s">
        <v>2165</v>
      </c>
      <c r="C1200" s="104">
        <f t="shared" si="18"/>
        <v>0</v>
      </c>
      <c r="D1200" s="109">
        <f>SUMIF(一般公共预算财政拨款基本支出明细表!A$8:A$41,一般公共预算财政拨款支出!A1200,一般公共预算财政拨款基本支出明细表!C$8:CL$41)</f>
        <v>0</v>
      </c>
      <c r="E1200" s="109">
        <f>SUMIF(一般公共预算财政拨款项目支出明细表!A$8:A$41,一般公共预算财政拨款支出!A1200,一般公共预算财政拨款项目支出明细表!C$8:CL$41)</f>
        <v>0</v>
      </c>
    </row>
    <row r="1201" spans="1:5">
      <c r="A1201" s="77" t="s">
        <v>2166</v>
      </c>
      <c r="B1201" s="78" t="s">
        <v>2167</v>
      </c>
      <c r="C1201" s="104">
        <f t="shared" si="18"/>
        <v>0</v>
      </c>
      <c r="D1201" s="109">
        <f>SUMIF(一般公共预算财政拨款基本支出明细表!A$8:A$41,一般公共预算财政拨款支出!A1201,一般公共预算财政拨款基本支出明细表!C$8:CL$41)</f>
        <v>0</v>
      </c>
      <c r="E1201" s="109">
        <f>SUMIF(一般公共预算财政拨款项目支出明细表!A$8:A$41,一般公共预算财政拨款支出!A1201,一般公共预算财政拨款项目支出明细表!C$8:CL$41)</f>
        <v>0</v>
      </c>
    </row>
    <row r="1202" spans="1:5" s="99" customFormat="1">
      <c r="A1202" s="73" t="s">
        <v>2168</v>
      </c>
      <c r="B1202" s="74" t="s">
        <v>2169</v>
      </c>
      <c r="C1202" s="104">
        <f t="shared" si="18"/>
        <v>0</v>
      </c>
      <c r="D1202" s="108">
        <f>D1203</f>
        <v>0</v>
      </c>
      <c r="E1202" s="108">
        <f>E1203</f>
        <v>0</v>
      </c>
    </row>
    <row r="1203" spans="1:5">
      <c r="A1203" s="77" t="s">
        <v>2170</v>
      </c>
      <c r="B1203" s="78" t="s">
        <v>2169</v>
      </c>
      <c r="C1203" s="104">
        <f t="shared" si="18"/>
        <v>0</v>
      </c>
      <c r="D1203" s="109">
        <f>SUMIF(一般公共预算财政拨款基本支出明细表!A$8:A$41,一般公共预算财政拨款支出!A1203,一般公共预算财政拨款基本支出明细表!C$8:CL$41)</f>
        <v>0</v>
      </c>
      <c r="E1203" s="109">
        <f>SUMIF(一般公共预算财政拨款项目支出明细表!A$8:A$41,一般公共预算财政拨款支出!A1203,一般公共预算财政拨款项目支出明细表!C$8:CL$41)</f>
        <v>0</v>
      </c>
    </row>
    <row r="1204" spans="1:5">
      <c r="A1204" s="70" t="s">
        <v>2171</v>
      </c>
      <c r="B1204" s="71" t="s">
        <v>2172</v>
      </c>
      <c r="C1204" s="111">
        <f t="shared" si="18"/>
        <v>33.308409999999995</v>
      </c>
      <c r="D1204" s="107">
        <f>D1205+D1216+D1220</f>
        <v>33.308409999999995</v>
      </c>
      <c r="E1204" s="107">
        <f>E1205+E1216+E1220</f>
        <v>0</v>
      </c>
    </row>
    <row r="1205" spans="1:5" s="99" customFormat="1">
      <c r="A1205" s="73" t="s">
        <v>2173</v>
      </c>
      <c r="B1205" s="74" t="s">
        <v>2174</v>
      </c>
      <c r="C1205" s="104">
        <f t="shared" si="18"/>
        <v>0</v>
      </c>
      <c r="D1205" s="108">
        <f>SUM(D1206:D1215)</f>
        <v>0</v>
      </c>
      <c r="E1205" s="108">
        <f>SUM(E1206:E1215)</f>
        <v>0</v>
      </c>
    </row>
    <row r="1206" spans="1:5">
      <c r="A1206" s="77" t="s">
        <v>2175</v>
      </c>
      <c r="B1206" s="78" t="s">
        <v>2176</v>
      </c>
      <c r="C1206" s="104">
        <f t="shared" si="18"/>
        <v>0</v>
      </c>
      <c r="D1206" s="109">
        <f>SUMIF(一般公共预算财政拨款基本支出明细表!A$8:A$41,一般公共预算财政拨款支出!A1206,一般公共预算财政拨款基本支出明细表!C$8:CL$41)</f>
        <v>0</v>
      </c>
      <c r="E1206" s="109">
        <f>SUMIF(一般公共预算财政拨款项目支出明细表!A$8:A$41,一般公共预算财政拨款支出!A1206,一般公共预算财政拨款项目支出明细表!C$8:CL$41)</f>
        <v>0</v>
      </c>
    </row>
    <row r="1207" spans="1:5">
      <c r="A1207" s="77" t="s">
        <v>2177</v>
      </c>
      <c r="B1207" s="78" t="s">
        <v>2178</v>
      </c>
      <c r="C1207" s="104">
        <f t="shared" si="18"/>
        <v>0</v>
      </c>
      <c r="D1207" s="109">
        <f>SUMIF(一般公共预算财政拨款基本支出明细表!A$8:A$41,一般公共预算财政拨款支出!A1207,一般公共预算财政拨款基本支出明细表!C$8:CL$41)</f>
        <v>0</v>
      </c>
      <c r="E1207" s="109">
        <f>SUMIF(一般公共预算财政拨款项目支出明细表!A$8:A$41,一般公共预算财政拨款支出!A1207,一般公共预算财政拨款项目支出明细表!C$8:CL$41)</f>
        <v>0</v>
      </c>
    </row>
    <row r="1208" spans="1:5">
      <c r="A1208" s="77" t="s">
        <v>2179</v>
      </c>
      <c r="B1208" s="78" t="s">
        <v>2180</v>
      </c>
      <c r="C1208" s="104">
        <f t="shared" si="18"/>
        <v>0</v>
      </c>
      <c r="D1208" s="109">
        <f>SUMIF(一般公共预算财政拨款基本支出明细表!A$8:A$41,一般公共预算财政拨款支出!A1208,一般公共预算财政拨款基本支出明细表!C$8:CL$41)</f>
        <v>0</v>
      </c>
      <c r="E1208" s="109">
        <f>SUMIF(一般公共预算财政拨款项目支出明细表!A$8:A$41,一般公共预算财政拨款支出!A1208,一般公共预算财政拨款项目支出明细表!C$8:CL$41)</f>
        <v>0</v>
      </c>
    </row>
    <row r="1209" spans="1:5">
      <c r="A1209" s="77" t="s">
        <v>2181</v>
      </c>
      <c r="B1209" s="78" t="s">
        <v>2182</v>
      </c>
      <c r="C1209" s="104">
        <f t="shared" si="18"/>
        <v>0</v>
      </c>
      <c r="D1209" s="109">
        <f>SUMIF(一般公共预算财政拨款基本支出明细表!A$8:A$41,一般公共预算财政拨款支出!A1209,一般公共预算财政拨款基本支出明细表!C$8:CL$41)</f>
        <v>0</v>
      </c>
      <c r="E1209" s="109">
        <f>SUMIF(一般公共预算财政拨款项目支出明细表!A$8:A$41,一般公共预算财政拨款支出!A1209,一般公共预算财政拨款项目支出明细表!C$8:CL$41)</f>
        <v>0</v>
      </c>
    </row>
    <row r="1210" spans="1:5">
      <c r="A1210" s="77" t="s">
        <v>2183</v>
      </c>
      <c r="B1210" s="78" t="s">
        <v>2184</v>
      </c>
      <c r="C1210" s="104">
        <f t="shared" si="18"/>
        <v>0</v>
      </c>
      <c r="D1210" s="109">
        <f>SUMIF(一般公共预算财政拨款基本支出明细表!A$8:A$41,一般公共预算财政拨款支出!A1210,一般公共预算财政拨款基本支出明细表!C$8:CL$41)</f>
        <v>0</v>
      </c>
      <c r="E1210" s="109">
        <f>SUMIF(一般公共预算财政拨款项目支出明细表!A$8:A$41,一般公共预算财政拨款支出!A1210,一般公共预算财政拨款项目支出明细表!C$8:CL$41)</f>
        <v>0</v>
      </c>
    </row>
    <row r="1211" spans="1:5">
      <c r="A1211" s="77" t="s">
        <v>2185</v>
      </c>
      <c r="B1211" s="78" t="s">
        <v>2186</v>
      </c>
      <c r="C1211" s="104">
        <f t="shared" si="18"/>
        <v>0</v>
      </c>
      <c r="D1211" s="109">
        <f>SUMIF(一般公共预算财政拨款基本支出明细表!A$8:A$41,一般公共预算财政拨款支出!A1211,一般公共预算财政拨款基本支出明细表!C$8:CL$41)</f>
        <v>0</v>
      </c>
      <c r="E1211" s="109">
        <f>SUMIF(一般公共预算财政拨款项目支出明细表!A$8:A$41,一般公共预算财政拨款支出!A1211,一般公共预算财政拨款项目支出明细表!C$8:CL$41)</f>
        <v>0</v>
      </c>
    </row>
    <row r="1212" spans="1:5">
      <c r="A1212" s="77" t="s">
        <v>2187</v>
      </c>
      <c r="B1212" s="78" t="s">
        <v>2188</v>
      </c>
      <c r="C1212" s="104">
        <f t="shared" si="18"/>
        <v>0</v>
      </c>
      <c r="D1212" s="109">
        <f>SUMIF(一般公共预算财政拨款基本支出明细表!A$8:A$41,一般公共预算财政拨款支出!A1212,一般公共预算财政拨款基本支出明细表!C$8:CL$41)</f>
        <v>0</v>
      </c>
      <c r="E1212" s="109">
        <f>SUMIF(一般公共预算财政拨款项目支出明细表!A$8:A$41,一般公共预算财政拨款支出!A1212,一般公共预算财政拨款项目支出明细表!C$8:CL$41)</f>
        <v>0</v>
      </c>
    </row>
    <row r="1213" spans="1:5">
      <c r="A1213" s="77" t="s">
        <v>2189</v>
      </c>
      <c r="B1213" s="78" t="s">
        <v>2190</v>
      </c>
      <c r="C1213" s="104">
        <f t="shared" si="18"/>
        <v>0</v>
      </c>
      <c r="D1213" s="109">
        <f>SUMIF(一般公共预算财政拨款基本支出明细表!A$8:A$41,一般公共预算财政拨款支出!A1213,一般公共预算财政拨款基本支出明细表!C$8:CL$41)</f>
        <v>0</v>
      </c>
      <c r="E1213" s="109">
        <f>SUMIF(一般公共预算财政拨款项目支出明细表!A$8:A$41,一般公共预算财政拨款支出!A1213,一般公共预算财政拨款项目支出明细表!C$8:CL$41)</f>
        <v>0</v>
      </c>
    </row>
    <row r="1214" spans="1:5">
      <c r="A1214" s="77" t="s">
        <v>2191</v>
      </c>
      <c r="B1214" s="78" t="s">
        <v>2192</v>
      </c>
      <c r="C1214" s="104">
        <f t="shared" si="18"/>
        <v>0</v>
      </c>
      <c r="D1214" s="109">
        <f>SUMIF(一般公共预算财政拨款基本支出明细表!A$8:A$41,一般公共预算财政拨款支出!A1214,一般公共预算财政拨款基本支出明细表!C$8:CL$41)</f>
        <v>0</v>
      </c>
      <c r="E1214" s="109">
        <f>SUMIF(一般公共预算财政拨款项目支出明细表!A$8:A$41,一般公共预算财政拨款支出!A1214,一般公共预算财政拨款项目支出明细表!C$8:CL$41)</f>
        <v>0</v>
      </c>
    </row>
    <row r="1215" spans="1:5">
      <c r="A1215" s="77" t="s">
        <v>2193</v>
      </c>
      <c r="B1215" s="78" t="s">
        <v>2194</v>
      </c>
      <c r="C1215" s="104">
        <f t="shared" si="18"/>
        <v>0</v>
      </c>
      <c r="D1215" s="109">
        <f>SUMIF(一般公共预算财政拨款基本支出明细表!A$8:A$41,一般公共预算财政拨款支出!A1215,一般公共预算财政拨款基本支出明细表!C$8:CL$41)</f>
        <v>0</v>
      </c>
      <c r="E1215" s="109">
        <f>SUMIF(一般公共预算财政拨款项目支出明细表!A$8:A$41,一般公共预算财政拨款支出!A1215,一般公共预算财政拨款项目支出明细表!C$8:CL$41)</f>
        <v>0</v>
      </c>
    </row>
    <row r="1216" spans="1:5" s="99" customFormat="1">
      <c r="A1216" s="73" t="s">
        <v>2195</v>
      </c>
      <c r="B1216" s="74" t="s">
        <v>2196</v>
      </c>
      <c r="C1216" s="104">
        <f t="shared" si="18"/>
        <v>33.308409999999995</v>
      </c>
      <c r="D1216" s="108">
        <f>SUM(D1217:D1219)</f>
        <v>33.308409999999995</v>
      </c>
      <c r="E1216" s="108">
        <f>SUM(E1217:E1219)</f>
        <v>0</v>
      </c>
    </row>
    <row r="1217" spans="1:5">
      <c r="A1217" s="77" t="s">
        <v>2197</v>
      </c>
      <c r="B1217" s="78" t="s">
        <v>2198</v>
      </c>
      <c r="C1217" s="104">
        <f t="shared" si="18"/>
        <v>33.308409999999995</v>
      </c>
      <c r="D1217" s="109">
        <f>SUMIF(一般公共预算财政拨款基本支出明细表!A$8:A$41,一般公共预算财政拨款支出!A1217,一般公共预算财政拨款基本支出明细表!C$8:CL$41)</f>
        <v>33.308409999999995</v>
      </c>
      <c r="E1217" s="109">
        <f>SUMIF(一般公共预算财政拨款项目支出明细表!A$8:A$41,一般公共预算财政拨款支出!A1217,一般公共预算财政拨款项目支出明细表!C$8:CL$41)</f>
        <v>0</v>
      </c>
    </row>
    <row r="1218" spans="1:5">
      <c r="A1218" s="77" t="s">
        <v>2199</v>
      </c>
      <c r="B1218" s="78" t="s">
        <v>2200</v>
      </c>
      <c r="C1218" s="104">
        <f t="shared" si="18"/>
        <v>0</v>
      </c>
      <c r="D1218" s="109">
        <f>SUMIF(一般公共预算财政拨款基本支出明细表!A$8:A$41,一般公共预算财政拨款支出!A1218,一般公共预算财政拨款基本支出明细表!C$8:CL$41)</f>
        <v>0</v>
      </c>
      <c r="E1218" s="109">
        <f>SUMIF(一般公共预算财政拨款项目支出明细表!A$8:A$41,一般公共预算财政拨款支出!A1218,一般公共预算财政拨款项目支出明细表!C$8:CL$41)</f>
        <v>0</v>
      </c>
    </row>
    <row r="1219" spans="1:5">
      <c r="A1219" s="77" t="s">
        <v>2201</v>
      </c>
      <c r="B1219" s="78" t="s">
        <v>2202</v>
      </c>
      <c r="C1219" s="104">
        <f t="shared" si="18"/>
        <v>0</v>
      </c>
      <c r="D1219" s="109">
        <f>SUMIF(一般公共预算财政拨款基本支出明细表!A$8:A$41,一般公共预算财政拨款支出!A1219,一般公共预算财政拨款基本支出明细表!C$8:CL$41)</f>
        <v>0</v>
      </c>
      <c r="E1219" s="109">
        <f>SUMIF(一般公共预算财政拨款项目支出明细表!A$8:A$41,一般公共预算财政拨款支出!A1219,一般公共预算财政拨款项目支出明细表!C$8:CL$41)</f>
        <v>0</v>
      </c>
    </row>
    <row r="1220" spans="1:5" s="99" customFormat="1">
      <c r="A1220" s="73" t="s">
        <v>2203</v>
      </c>
      <c r="B1220" s="74" t="s">
        <v>2204</v>
      </c>
      <c r="C1220" s="104">
        <f t="shared" si="18"/>
        <v>0</v>
      </c>
      <c r="D1220" s="108">
        <f>SUM(D1221:D1223)</f>
        <v>0</v>
      </c>
      <c r="E1220" s="108">
        <f>SUM(E1221:E1223)</f>
        <v>0</v>
      </c>
    </row>
    <row r="1221" spans="1:5">
      <c r="A1221" s="77" t="s">
        <v>2205</v>
      </c>
      <c r="B1221" s="78" t="s">
        <v>2206</v>
      </c>
      <c r="C1221" s="104">
        <f t="shared" si="18"/>
        <v>0</v>
      </c>
      <c r="D1221" s="109">
        <f>SUMIF(一般公共预算财政拨款基本支出明细表!A$8:A$41,一般公共预算财政拨款支出!A1221,一般公共预算财政拨款基本支出明细表!C$8:CL$41)</f>
        <v>0</v>
      </c>
      <c r="E1221" s="109">
        <f>SUMIF(一般公共预算财政拨款项目支出明细表!A$8:A$41,一般公共预算财政拨款支出!A1221,一般公共预算财政拨款项目支出明细表!C$8:CL$41)</f>
        <v>0</v>
      </c>
    </row>
    <row r="1222" spans="1:5">
      <c r="A1222" s="77" t="s">
        <v>2207</v>
      </c>
      <c r="B1222" s="78" t="s">
        <v>2208</v>
      </c>
      <c r="C1222" s="104">
        <f t="shared" ref="C1222:C1285" si="19">D1222+E1222</f>
        <v>0</v>
      </c>
      <c r="D1222" s="109">
        <f>SUMIF(一般公共预算财政拨款基本支出明细表!A$8:A$41,一般公共预算财政拨款支出!A1222,一般公共预算财政拨款基本支出明细表!C$8:CL$41)</f>
        <v>0</v>
      </c>
      <c r="E1222" s="109">
        <f>SUMIF(一般公共预算财政拨款项目支出明细表!A$8:A$41,一般公共预算财政拨款支出!A1222,一般公共预算财政拨款项目支出明细表!C$8:CL$41)</f>
        <v>0</v>
      </c>
    </row>
    <row r="1223" spans="1:5">
      <c r="A1223" s="77" t="s">
        <v>2209</v>
      </c>
      <c r="B1223" s="78" t="s">
        <v>2210</v>
      </c>
      <c r="C1223" s="104">
        <f t="shared" si="19"/>
        <v>0</v>
      </c>
      <c r="D1223" s="109">
        <f>SUMIF(一般公共预算财政拨款基本支出明细表!A$8:A$41,一般公共预算财政拨款支出!A1223,一般公共预算财政拨款基本支出明细表!C$8:CL$41)</f>
        <v>0</v>
      </c>
      <c r="E1223" s="109">
        <f>SUMIF(一般公共预算财政拨款项目支出明细表!A$8:A$41,一般公共预算财政拨款支出!A1223,一般公共预算财政拨款项目支出明细表!C$8:CL$41)</f>
        <v>0</v>
      </c>
    </row>
    <row r="1224" spans="1:5" s="99" customFormat="1">
      <c r="A1224" s="70" t="s">
        <v>2211</v>
      </c>
      <c r="B1224" s="71" t="s">
        <v>2212</v>
      </c>
      <c r="C1224" s="111">
        <f t="shared" si="19"/>
        <v>0</v>
      </c>
      <c r="D1224" s="107">
        <f>D1225+D1240+D1254+D1259+D1265</f>
        <v>0</v>
      </c>
      <c r="E1224" s="107">
        <f>E1225+E1240+E1254+E1259+E1265</f>
        <v>0</v>
      </c>
    </row>
    <row r="1225" spans="1:5" s="99" customFormat="1">
      <c r="A1225" s="73" t="s">
        <v>2213</v>
      </c>
      <c r="B1225" s="74" t="s">
        <v>2214</v>
      </c>
      <c r="C1225" s="104">
        <f t="shared" si="19"/>
        <v>0</v>
      </c>
      <c r="D1225" s="108">
        <f>SUM(D1226:D1239)</f>
        <v>0</v>
      </c>
      <c r="E1225" s="108">
        <f>SUM(E1226:E1239)</f>
        <v>0</v>
      </c>
    </row>
    <row r="1226" spans="1:5">
      <c r="A1226" s="77" t="s">
        <v>2215</v>
      </c>
      <c r="B1226" s="78" t="s">
        <v>92</v>
      </c>
      <c r="C1226" s="104">
        <f t="shared" si="19"/>
        <v>0</v>
      </c>
      <c r="D1226" s="109">
        <f>SUMIF(一般公共预算财政拨款基本支出明细表!A$8:A$41,一般公共预算财政拨款支出!A1226,一般公共预算财政拨款基本支出明细表!C$8:CL$41)</f>
        <v>0</v>
      </c>
      <c r="E1226" s="109">
        <f>SUMIF(一般公共预算财政拨款项目支出明细表!A$8:A$41,一般公共预算财政拨款支出!A1226,一般公共预算财政拨款项目支出明细表!C$8:CL$41)</f>
        <v>0</v>
      </c>
    </row>
    <row r="1227" spans="1:5">
      <c r="A1227" s="77" t="s">
        <v>2216</v>
      </c>
      <c r="B1227" s="78" t="s">
        <v>94</v>
      </c>
      <c r="C1227" s="104">
        <f t="shared" si="19"/>
        <v>0</v>
      </c>
      <c r="D1227" s="109">
        <f>SUMIF(一般公共预算财政拨款基本支出明细表!A$8:A$41,一般公共预算财政拨款支出!A1227,一般公共预算财政拨款基本支出明细表!C$8:CL$41)</f>
        <v>0</v>
      </c>
      <c r="E1227" s="109">
        <f>SUMIF(一般公共预算财政拨款项目支出明细表!A$8:A$41,一般公共预算财政拨款支出!A1227,一般公共预算财政拨款项目支出明细表!C$8:CL$41)</f>
        <v>0</v>
      </c>
    </row>
    <row r="1228" spans="1:5">
      <c r="A1228" s="77" t="s">
        <v>2217</v>
      </c>
      <c r="B1228" s="78" t="s">
        <v>96</v>
      </c>
      <c r="C1228" s="104">
        <f t="shared" si="19"/>
        <v>0</v>
      </c>
      <c r="D1228" s="109">
        <f>SUMIF(一般公共预算财政拨款基本支出明细表!A$8:A$41,一般公共预算财政拨款支出!A1228,一般公共预算财政拨款基本支出明细表!C$8:CL$41)</f>
        <v>0</v>
      </c>
      <c r="E1228" s="109">
        <f>SUMIF(一般公共预算财政拨款项目支出明细表!A$8:A$41,一般公共预算财政拨款支出!A1228,一般公共预算财政拨款项目支出明细表!C$8:CL$41)</f>
        <v>0</v>
      </c>
    </row>
    <row r="1229" spans="1:5">
      <c r="A1229" s="77" t="s">
        <v>2218</v>
      </c>
      <c r="B1229" s="78" t="s">
        <v>2219</v>
      </c>
      <c r="C1229" s="104">
        <f t="shared" si="19"/>
        <v>0</v>
      </c>
      <c r="D1229" s="109">
        <f>SUMIF(一般公共预算财政拨款基本支出明细表!A$8:A$41,一般公共预算财政拨款支出!A1229,一般公共预算财政拨款基本支出明细表!C$8:CL$41)</f>
        <v>0</v>
      </c>
      <c r="E1229" s="109">
        <f>SUMIF(一般公共预算财政拨款项目支出明细表!A$8:A$41,一般公共预算财政拨款支出!A1229,一般公共预算财政拨款项目支出明细表!C$8:CL$41)</f>
        <v>0</v>
      </c>
    </row>
    <row r="1230" spans="1:5">
      <c r="A1230" s="77" t="s">
        <v>2220</v>
      </c>
      <c r="B1230" s="78" t="s">
        <v>2221</v>
      </c>
      <c r="C1230" s="104">
        <f t="shared" si="19"/>
        <v>0</v>
      </c>
      <c r="D1230" s="109">
        <f>SUMIF(一般公共预算财政拨款基本支出明细表!A$8:A$41,一般公共预算财政拨款支出!A1230,一般公共预算财政拨款基本支出明细表!C$8:CL$41)</f>
        <v>0</v>
      </c>
      <c r="E1230" s="109">
        <f>SUMIF(一般公共预算财政拨款项目支出明细表!A$8:A$41,一般公共预算财政拨款支出!A1230,一般公共预算财政拨款项目支出明细表!C$8:CL$41)</f>
        <v>0</v>
      </c>
    </row>
    <row r="1231" spans="1:5">
      <c r="A1231" s="77" t="s">
        <v>2222</v>
      </c>
      <c r="B1231" s="78" t="s">
        <v>2223</v>
      </c>
      <c r="C1231" s="104">
        <f t="shared" si="19"/>
        <v>0</v>
      </c>
      <c r="D1231" s="109">
        <f>SUMIF(一般公共预算财政拨款基本支出明细表!A$8:A$41,一般公共预算财政拨款支出!A1231,一般公共预算财政拨款基本支出明细表!C$8:CL$41)</f>
        <v>0</v>
      </c>
      <c r="E1231" s="109">
        <f>SUMIF(一般公共预算财政拨款项目支出明细表!A$8:A$41,一般公共预算财政拨款支出!A1231,一般公共预算财政拨款项目支出明细表!C$8:CL$41)</f>
        <v>0</v>
      </c>
    </row>
    <row r="1232" spans="1:5">
      <c r="A1232" s="77" t="s">
        <v>2224</v>
      </c>
      <c r="B1232" s="78" t="s">
        <v>2225</v>
      </c>
      <c r="C1232" s="104">
        <f t="shared" si="19"/>
        <v>0</v>
      </c>
      <c r="D1232" s="109">
        <f>SUMIF(一般公共预算财政拨款基本支出明细表!A$8:A$41,一般公共预算财政拨款支出!A1232,一般公共预算财政拨款基本支出明细表!C$8:CL$41)</f>
        <v>0</v>
      </c>
      <c r="E1232" s="109">
        <f>SUMIF(一般公共预算财政拨款项目支出明细表!A$8:A$41,一般公共预算财政拨款支出!A1232,一般公共预算财政拨款项目支出明细表!C$8:CL$41)</f>
        <v>0</v>
      </c>
    </row>
    <row r="1233" spans="1:5">
      <c r="A1233" s="77" t="s">
        <v>2226</v>
      </c>
      <c r="B1233" s="78" t="s">
        <v>2227</v>
      </c>
      <c r="C1233" s="104">
        <f t="shared" si="19"/>
        <v>0</v>
      </c>
      <c r="D1233" s="109">
        <f>SUMIF(一般公共预算财政拨款基本支出明细表!A$8:A$41,一般公共预算财政拨款支出!A1233,一般公共预算财政拨款基本支出明细表!C$8:CL$41)</f>
        <v>0</v>
      </c>
      <c r="E1233" s="109">
        <f>SUMIF(一般公共预算财政拨款项目支出明细表!A$8:A$41,一般公共预算财政拨款支出!A1233,一般公共预算财政拨款项目支出明细表!C$8:CL$41)</f>
        <v>0</v>
      </c>
    </row>
    <row r="1234" spans="1:5">
      <c r="A1234" s="77" t="s">
        <v>2228</v>
      </c>
      <c r="B1234" s="78" t="s">
        <v>2229</v>
      </c>
      <c r="C1234" s="104">
        <f t="shared" si="19"/>
        <v>0</v>
      </c>
      <c r="D1234" s="109">
        <f>SUMIF(一般公共预算财政拨款基本支出明细表!A$8:A$41,一般公共预算财政拨款支出!A1234,一般公共预算财政拨款基本支出明细表!C$8:CL$41)</f>
        <v>0</v>
      </c>
      <c r="E1234" s="109">
        <f>SUMIF(一般公共预算财政拨款项目支出明细表!A$8:A$41,一般公共预算财政拨款支出!A1234,一般公共预算财政拨款项目支出明细表!C$8:CL$41)</f>
        <v>0</v>
      </c>
    </row>
    <row r="1235" spans="1:5">
      <c r="A1235" s="77" t="s">
        <v>2230</v>
      </c>
      <c r="B1235" s="78" t="s">
        <v>2231</v>
      </c>
      <c r="C1235" s="104">
        <f t="shared" si="19"/>
        <v>0</v>
      </c>
      <c r="D1235" s="109">
        <f>SUMIF(一般公共预算财政拨款基本支出明细表!A$8:A$41,一般公共预算财政拨款支出!A1235,一般公共预算财政拨款基本支出明细表!C$8:CL$41)</f>
        <v>0</v>
      </c>
      <c r="E1235" s="109">
        <f>SUMIF(一般公共预算财政拨款项目支出明细表!A$8:A$41,一般公共预算财政拨款支出!A1235,一般公共预算财政拨款项目支出明细表!C$8:CL$41)</f>
        <v>0</v>
      </c>
    </row>
    <row r="1236" spans="1:5">
      <c r="A1236" s="77" t="s">
        <v>2232</v>
      </c>
      <c r="B1236" s="78" t="s">
        <v>2233</v>
      </c>
      <c r="C1236" s="104">
        <f t="shared" si="19"/>
        <v>0</v>
      </c>
      <c r="D1236" s="109">
        <f>SUMIF(一般公共预算财政拨款基本支出明细表!A$8:A$41,一般公共预算财政拨款支出!A1236,一般公共预算财政拨款基本支出明细表!C$8:CL$41)</f>
        <v>0</v>
      </c>
      <c r="E1236" s="109">
        <f>SUMIF(一般公共预算财政拨款项目支出明细表!A$8:A$41,一般公共预算财政拨款支出!A1236,一般公共预算财政拨款项目支出明细表!C$8:CL$41)</f>
        <v>0</v>
      </c>
    </row>
    <row r="1237" spans="1:5">
      <c r="A1237" s="77" t="s">
        <v>2234</v>
      </c>
      <c r="B1237" s="78" t="s">
        <v>2235</v>
      </c>
      <c r="C1237" s="104">
        <f t="shared" si="19"/>
        <v>0</v>
      </c>
      <c r="D1237" s="109">
        <f>SUMIF(一般公共预算财政拨款基本支出明细表!A$8:A$41,一般公共预算财政拨款支出!A1237,一般公共预算财政拨款基本支出明细表!C$8:CL$41)</f>
        <v>0</v>
      </c>
      <c r="E1237" s="109">
        <f>SUMIF(一般公共预算财政拨款项目支出明细表!A$8:A$41,一般公共预算财政拨款支出!A1237,一般公共预算财政拨款项目支出明细表!C$8:CL$41)</f>
        <v>0</v>
      </c>
    </row>
    <row r="1238" spans="1:5">
      <c r="A1238" s="77" t="s">
        <v>2236</v>
      </c>
      <c r="B1238" s="78" t="s">
        <v>110</v>
      </c>
      <c r="C1238" s="104">
        <f t="shared" si="19"/>
        <v>0</v>
      </c>
      <c r="D1238" s="109">
        <f>SUMIF(一般公共预算财政拨款基本支出明细表!A$8:A$41,一般公共预算财政拨款支出!A1238,一般公共预算财政拨款基本支出明细表!C$8:CL$41)</f>
        <v>0</v>
      </c>
      <c r="E1238" s="109">
        <f>SUMIF(一般公共预算财政拨款项目支出明细表!A$8:A$41,一般公共预算财政拨款支出!A1238,一般公共预算财政拨款项目支出明细表!C$8:CL$41)</f>
        <v>0</v>
      </c>
    </row>
    <row r="1239" spans="1:5">
      <c r="A1239" s="77" t="s">
        <v>2237</v>
      </c>
      <c r="B1239" s="78" t="s">
        <v>2238</v>
      </c>
      <c r="C1239" s="104">
        <f t="shared" si="19"/>
        <v>0</v>
      </c>
      <c r="D1239" s="109">
        <f>SUMIF(一般公共预算财政拨款基本支出明细表!A$8:A$41,一般公共预算财政拨款支出!A1239,一般公共预算财政拨款基本支出明细表!C$8:CL$41)</f>
        <v>0</v>
      </c>
      <c r="E1239" s="109">
        <f>SUMIF(一般公共预算财政拨款项目支出明细表!A$8:A$41,一般公共预算财政拨款支出!A1239,一般公共预算财政拨款项目支出明细表!C$8:CL$41)</f>
        <v>0</v>
      </c>
    </row>
    <row r="1240" spans="1:5" s="99" customFormat="1">
      <c r="A1240" s="73" t="s">
        <v>2239</v>
      </c>
      <c r="B1240" s="74" t="s">
        <v>2240</v>
      </c>
      <c r="C1240" s="104">
        <f t="shared" si="19"/>
        <v>0</v>
      </c>
      <c r="D1240" s="108">
        <f>SUM(D1241:D1253)</f>
        <v>0</v>
      </c>
      <c r="E1240" s="108">
        <f>SUM(E1241:E1253)</f>
        <v>0</v>
      </c>
    </row>
    <row r="1241" spans="1:5">
      <c r="A1241" s="77" t="s">
        <v>2241</v>
      </c>
      <c r="B1241" s="78" t="s">
        <v>92</v>
      </c>
      <c r="C1241" s="104">
        <f t="shared" si="19"/>
        <v>0</v>
      </c>
      <c r="D1241" s="109">
        <f>SUMIF(一般公共预算财政拨款基本支出明细表!A$8:A$41,一般公共预算财政拨款支出!A1241,一般公共预算财政拨款基本支出明细表!C$8:CL$41)</f>
        <v>0</v>
      </c>
      <c r="E1241" s="109">
        <f>SUMIF(一般公共预算财政拨款项目支出明细表!A$8:A$41,一般公共预算财政拨款支出!A1241,一般公共预算财政拨款项目支出明细表!C$8:CL$41)</f>
        <v>0</v>
      </c>
    </row>
    <row r="1242" spans="1:5">
      <c r="A1242" s="77" t="s">
        <v>2242</v>
      </c>
      <c r="B1242" s="78" t="s">
        <v>94</v>
      </c>
      <c r="C1242" s="104">
        <f t="shared" si="19"/>
        <v>0</v>
      </c>
      <c r="D1242" s="109">
        <f>SUMIF(一般公共预算财政拨款基本支出明细表!A$8:A$41,一般公共预算财政拨款支出!A1242,一般公共预算财政拨款基本支出明细表!C$8:CL$41)</f>
        <v>0</v>
      </c>
      <c r="E1242" s="109">
        <f>SUMIF(一般公共预算财政拨款项目支出明细表!A$8:A$41,一般公共预算财政拨款支出!A1242,一般公共预算财政拨款项目支出明细表!C$8:CL$41)</f>
        <v>0</v>
      </c>
    </row>
    <row r="1243" spans="1:5">
      <c r="A1243" s="77" t="s">
        <v>2243</v>
      </c>
      <c r="B1243" s="78" t="s">
        <v>96</v>
      </c>
      <c r="C1243" s="104">
        <f t="shared" si="19"/>
        <v>0</v>
      </c>
      <c r="D1243" s="109">
        <f>SUMIF(一般公共预算财政拨款基本支出明细表!A$8:A$41,一般公共预算财政拨款支出!A1243,一般公共预算财政拨款基本支出明细表!C$8:CL$41)</f>
        <v>0</v>
      </c>
      <c r="E1243" s="109">
        <f>SUMIF(一般公共预算财政拨款项目支出明细表!A$8:A$41,一般公共预算财政拨款支出!A1243,一般公共预算财政拨款项目支出明细表!C$8:CL$41)</f>
        <v>0</v>
      </c>
    </row>
    <row r="1244" spans="1:5">
      <c r="A1244" s="77" t="s">
        <v>2244</v>
      </c>
      <c r="B1244" s="78" t="s">
        <v>2245</v>
      </c>
      <c r="C1244" s="104">
        <f t="shared" si="19"/>
        <v>0</v>
      </c>
      <c r="D1244" s="109">
        <f>SUMIF(一般公共预算财政拨款基本支出明细表!A$8:A$41,一般公共预算财政拨款支出!A1244,一般公共预算财政拨款基本支出明细表!C$8:CL$41)</f>
        <v>0</v>
      </c>
      <c r="E1244" s="109">
        <f>SUMIF(一般公共预算财政拨款项目支出明细表!A$8:A$41,一般公共预算财政拨款支出!A1244,一般公共预算财政拨款项目支出明细表!C$8:CL$41)</f>
        <v>0</v>
      </c>
    </row>
    <row r="1245" spans="1:5">
      <c r="A1245" s="77" t="s">
        <v>2246</v>
      </c>
      <c r="B1245" s="78" t="s">
        <v>2247</v>
      </c>
      <c r="C1245" s="104">
        <f t="shared" si="19"/>
        <v>0</v>
      </c>
      <c r="D1245" s="109">
        <f>SUMIF(一般公共预算财政拨款基本支出明细表!A$8:A$41,一般公共预算财政拨款支出!A1245,一般公共预算财政拨款基本支出明细表!C$8:CL$41)</f>
        <v>0</v>
      </c>
      <c r="E1245" s="109">
        <f>SUMIF(一般公共预算财政拨款项目支出明细表!A$8:A$41,一般公共预算财政拨款支出!A1245,一般公共预算财政拨款项目支出明细表!C$8:CL$41)</f>
        <v>0</v>
      </c>
    </row>
    <row r="1246" spans="1:5">
      <c r="A1246" s="77" t="s">
        <v>2248</v>
      </c>
      <c r="B1246" s="78" t="s">
        <v>2249</v>
      </c>
      <c r="C1246" s="104">
        <f t="shared" si="19"/>
        <v>0</v>
      </c>
      <c r="D1246" s="109">
        <f>SUMIF(一般公共预算财政拨款基本支出明细表!A$8:A$41,一般公共预算财政拨款支出!A1246,一般公共预算财政拨款基本支出明细表!C$8:CL$41)</f>
        <v>0</v>
      </c>
      <c r="E1246" s="109">
        <f>SUMIF(一般公共预算财政拨款项目支出明细表!A$8:A$41,一般公共预算财政拨款支出!A1246,一般公共预算财政拨款项目支出明细表!C$8:CL$41)</f>
        <v>0</v>
      </c>
    </row>
    <row r="1247" spans="1:5">
      <c r="A1247" s="77" t="s">
        <v>2250</v>
      </c>
      <c r="B1247" s="78" t="s">
        <v>2251</v>
      </c>
      <c r="C1247" s="104">
        <f t="shared" si="19"/>
        <v>0</v>
      </c>
      <c r="D1247" s="109">
        <f>SUMIF(一般公共预算财政拨款基本支出明细表!A$8:A$41,一般公共预算财政拨款支出!A1247,一般公共预算财政拨款基本支出明细表!C$8:CL$41)</f>
        <v>0</v>
      </c>
      <c r="E1247" s="109">
        <f>SUMIF(一般公共预算财政拨款项目支出明细表!A$8:A$41,一般公共预算财政拨款支出!A1247,一般公共预算财政拨款项目支出明细表!C$8:CL$41)</f>
        <v>0</v>
      </c>
    </row>
    <row r="1248" spans="1:5">
      <c r="A1248" s="77" t="s">
        <v>2252</v>
      </c>
      <c r="B1248" s="78" t="s">
        <v>2253</v>
      </c>
      <c r="C1248" s="104">
        <f t="shared" si="19"/>
        <v>0</v>
      </c>
      <c r="D1248" s="109">
        <f>SUMIF(一般公共预算财政拨款基本支出明细表!A$8:A$41,一般公共预算财政拨款支出!A1248,一般公共预算财政拨款基本支出明细表!C$8:CL$41)</f>
        <v>0</v>
      </c>
      <c r="E1248" s="109">
        <f>SUMIF(一般公共预算财政拨款项目支出明细表!A$8:A$41,一般公共预算财政拨款支出!A1248,一般公共预算财政拨款项目支出明细表!C$8:CL$41)</f>
        <v>0</v>
      </c>
    </row>
    <row r="1249" spans="1:5">
      <c r="A1249" s="77" t="s">
        <v>2254</v>
      </c>
      <c r="B1249" s="78" t="s">
        <v>2255</v>
      </c>
      <c r="C1249" s="104">
        <f t="shared" si="19"/>
        <v>0</v>
      </c>
      <c r="D1249" s="109">
        <f>SUMIF(一般公共预算财政拨款基本支出明细表!A$8:A$41,一般公共预算财政拨款支出!A1249,一般公共预算财政拨款基本支出明细表!C$8:CL$41)</f>
        <v>0</v>
      </c>
      <c r="E1249" s="109">
        <f>SUMIF(一般公共预算财政拨款项目支出明细表!A$8:A$41,一般公共预算财政拨款支出!A1249,一般公共预算财政拨款项目支出明细表!C$8:CL$41)</f>
        <v>0</v>
      </c>
    </row>
    <row r="1250" spans="1:5">
      <c r="A1250" s="77" t="s">
        <v>2256</v>
      </c>
      <c r="B1250" s="78" t="s">
        <v>2257</v>
      </c>
      <c r="C1250" s="104">
        <f t="shared" si="19"/>
        <v>0</v>
      </c>
      <c r="D1250" s="109">
        <f>SUMIF(一般公共预算财政拨款基本支出明细表!A$8:A$41,一般公共预算财政拨款支出!A1250,一般公共预算财政拨款基本支出明细表!C$8:CL$41)</f>
        <v>0</v>
      </c>
      <c r="E1250" s="109">
        <f>SUMIF(一般公共预算财政拨款项目支出明细表!A$8:A$41,一般公共预算财政拨款支出!A1250,一般公共预算财政拨款项目支出明细表!C$8:CL$41)</f>
        <v>0</v>
      </c>
    </row>
    <row r="1251" spans="1:5">
      <c r="A1251" s="77" t="s">
        <v>2258</v>
      </c>
      <c r="B1251" s="78" t="s">
        <v>2259</v>
      </c>
      <c r="C1251" s="104">
        <f t="shared" si="19"/>
        <v>0</v>
      </c>
      <c r="D1251" s="109">
        <f>SUMIF(一般公共预算财政拨款基本支出明细表!A$8:A$41,一般公共预算财政拨款支出!A1251,一般公共预算财政拨款基本支出明细表!C$8:CL$41)</f>
        <v>0</v>
      </c>
      <c r="E1251" s="109">
        <f>SUMIF(一般公共预算财政拨款项目支出明细表!A$8:A$41,一般公共预算财政拨款支出!A1251,一般公共预算财政拨款项目支出明细表!C$8:CL$41)</f>
        <v>0</v>
      </c>
    </row>
    <row r="1252" spans="1:5">
      <c r="A1252" s="77" t="s">
        <v>2260</v>
      </c>
      <c r="B1252" s="78" t="s">
        <v>110</v>
      </c>
      <c r="C1252" s="104">
        <f t="shared" si="19"/>
        <v>0</v>
      </c>
      <c r="D1252" s="109">
        <f>SUMIF(一般公共预算财政拨款基本支出明细表!A$8:A$41,一般公共预算财政拨款支出!A1252,一般公共预算财政拨款基本支出明细表!C$8:CL$41)</f>
        <v>0</v>
      </c>
      <c r="E1252" s="109">
        <f>SUMIF(一般公共预算财政拨款项目支出明细表!A$8:A$41,一般公共预算财政拨款支出!A1252,一般公共预算财政拨款项目支出明细表!C$8:CL$41)</f>
        <v>0</v>
      </c>
    </row>
    <row r="1253" spans="1:5">
      <c r="A1253" s="77" t="s">
        <v>2261</v>
      </c>
      <c r="B1253" s="78" t="s">
        <v>2262</v>
      </c>
      <c r="C1253" s="104">
        <f t="shared" si="19"/>
        <v>0</v>
      </c>
      <c r="D1253" s="109">
        <f>SUMIF(一般公共预算财政拨款基本支出明细表!A$8:A$41,一般公共预算财政拨款支出!A1253,一般公共预算财政拨款基本支出明细表!C$8:CL$41)</f>
        <v>0</v>
      </c>
      <c r="E1253" s="109">
        <f>SUMIF(一般公共预算财政拨款项目支出明细表!A$8:A$41,一般公共预算财政拨款支出!A1253,一般公共预算财政拨款项目支出明细表!C$8:CL$41)</f>
        <v>0</v>
      </c>
    </row>
    <row r="1254" spans="1:5" s="99" customFormat="1">
      <c r="A1254" s="73" t="s">
        <v>2263</v>
      </c>
      <c r="B1254" s="74" t="s">
        <v>2264</v>
      </c>
      <c r="C1254" s="104">
        <f t="shared" si="19"/>
        <v>0</v>
      </c>
      <c r="D1254" s="108">
        <f>SUM(D1255:D1258)</f>
        <v>0</v>
      </c>
      <c r="E1254" s="108">
        <f>SUM(E1255:E1258)</f>
        <v>0</v>
      </c>
    </row>
    <row r="1255" spans="1:5">
      <c r="A1255" s="77" t="s">
        <v>2265</v>
      </c>
      <c r="B1255" s="78" t="s">
        <v>2266</v>
      </c>
      <c r="C1255" s="104">
        <f t="shared" si="19"/>
        <v>0</v>
      </c>
      <c r="D1255" s="109">
        <f>SUMIF(一般公共预算财政拨款基本支出明细表!A$8:A$41,一般公共预算财政拨款支出!A1255,一般公共预算财政拨款基本支出明细表!C$8:CL$41)</f>
        <v>0</v>
      </c>
      <c r="E1255" s="109">
        <f>SUMIF(一般公共预算财政拨款项目支出明细表!A$8:A$41,一般公共预算财政拨款支出!A1255,一般公共预算财政拨款项目支出明细表!C$8:CL$41)</f>
        <v>0</v>
      </c>
    </row>
    <row r="1256" spans="1:5">
      <c r="A1256" s="77" t="s">
        <v>2267</v>
      </c>
      <c r="B1256" s="78" t="s">
        <v>2268</v>
      </c>
      <c r="C1256" s="104">
        <f t="shared" si="19"/>
        <v>0</v>
      </c>
      <c r="D1256" s="109">
        <f>SUMIF(一般公共预算财政拨款基本支出明细表!A$8:A$41,一般公共预算财政拨款支出!A1256,一般公共预算财政拨款基本支出明细表!C$8:CL$41)</f>
        <v>0</v>
      </c>
      <c r="E1256" s="109">
        <f>SUMIF(一般公共预算财政拨款项目支出明细表!A$8:A$41,一般公共预算财政拨款支出!A1256,一般公共预算财政拨款项目支出明细表!C$8:CL$41)</f>
        <v>0</v>
      </c>
    </row>
    <row r="1257" spans="1:5">
      <c r="A1257" s="77" t="s">
        <v>2269</v>
      </c>
      <c r="B1257" s="78" t="s">
        <v>2270</v>
      </c>
      <c r="C1257" s="104">
        <f t="shared" si="19"/>
        <v>0</v>
      </c>
      <c r="D1257" s="109">
        <f>SUMIF(一般公共预算财政拨款基本支出明细表!A$8:A$41,一般公共预算财政拨款支出!A1257,一般公共预算财政拨款基本支出明细表!C$8:CL$41)</f>
        <v>0</v>
      </c>
      <c r="E1257" s="109">
        <f>SUMIF(一般公共预算财政拨款项目支出明细表!A$8:A$41,一般公共预算财政拨款支出!A1257,一般公共预算财政拨款项目支出明细表!C$8:CL$41)</f>
        <v>0</v>
      </c>
    </row>
    <row r="1258" spans="1:5">
      <c r="A1258" s="77" t="s">
        <v>2271</v>
      </c>
      <c r="B1258" s="78" t="s">
        <v>2272</v>
      </c>
      <c r="C1258" s="104">
        <f t="shared" si="19"/>
        <v>0</v>
      </c>
      <c r="D1258" s="109">
        <f>SUMIF(一般公共预算财政拨款基本支出明细表!A$8:A$41,一般公共预算财政拨款支出!A1258,一般公共预算财政拨款基本支出明细表!C$8:CL$41)</f>
        <v>0</v>
      </c>
      <c r="E1258" s="109">
        <f>SUMIF(一般公共预算财政拨款项目支出明细表!A$8:A$41,一般公共预算财政拨款支出!A1258,一般公共预算财政拨款项目支出明细表!C$8:CL$41)</f>
        <v>0</v>
      </c>
    </row>
    <row r="1259" spans="1:5" s="99" customFormat="1">
      <c r="A1259" s="73" t="s">
        <v>2273</v>
      </c>
      <c r="B1259" s="74" t="s">
        <v>2274</v>
      </c>
      <c r="C1259" s="104">
        <f t="shared" si="19"/>
        <v>0</v>
      </c>
      <c r="D1259" s="108">
        <f>SUM(D1260:D1264)</f>
        <v>0</v>
      </c>
      <c r="E1259" s="108">
        <f>SUM(E1260:E1264)</f>
        <v>0</v>
      </c>
    </row>
    <row r="1260" spans="1:5">
      <c r="A1260" s="77" t="s">
        <v>2275</v>
      </c>
      <c r="B1260" s="78" t="s">
        <v>2276</v>
      </c>
      <c r="C1260" s="104">
        <f t="shared" si="19"/>
        <v>0</v>
      </c>
      <c r="D1260" s="109">
        <f>SUMIF(一般公共预算财政拨款基本支出明细表!A$8:A$41,一般公共预算财政拨款支出!A1260,一般公共预算财政拨款基本支出明细表!C$8:CL$41)</f>
        <v>0</v>
      </c>
      <c r="E1260" s="109">
        <f>SUMIF(一般公共预算财政拨款项目支出明细表!A$8:A$41,一般公共预算财政拨款支出!A1260,一般公共预算财政拨款项目支出明细表!C$8:CL$41)</f>
        <v>0</v>
      </c>
    </row>
    <row r="1261" spans="1:5">
      <c r="A1261" s="77" t="s">
        <v>2277</v>
      </c>
      <c r="B1261" s="78" t="s">
        <v>2278</v>
      </c>
      <c r="C1261" s="104">
        <f t="shared" si="19"/>
        <v>0</v>
      </c>
      <c r="D1261" s="109">
        <f>SUMIF(一般公共预算财政拨款基本支出明细表!A$8:A$41,一般公共预算财政拨款支出!A1261,一般公共预算财政拨款基本支出明细表!C$8:CL$41)</f>
        <v>0</v>
      </c>
      <c r="E1261" s="109">
        <f>SUMIF(一般公共预算财政拨款项目支出明细表!A$8:A$41,一般公共预算财政拨款支出!A1261,一般公共预算财政拨款项目支出明细表!C$8:CL$41)</f>
        <v>0</v>
      </c>
    </row>
    <row r="1262" spans="1:5">
      <c r="A1262" s="77" t="s">
        <v>2279</v>
      </c>
      <c r="B1262" s="78" t="s">
        <v>2280</v>
      </c>
      <c r="C1262" s="104">
        <f t="shared" si="19"/>
        <v>0</v>
      </c>
      <c r="D1262" s="109">
        <f>SUMIF(一般公共预算财政拨款基本支出明细表!A$8:A$41,一般公共预算财政拨款支出!A1262,一般公共预算财政拨款基本支出明细表!C$8:CL$41)</f>
        <v>0</v>
      </c>
      <c r="E1262" s="109">
        <f>SUMIF(一般公共预算财政拨款项目支出明细表!A$8:A$41,一般公共预算财政拨款支出!A1262,一般公共预算财政拨款项目支出明细表!C$8:CL$41)</f>
        <v>0</v>
      </c>
    </row>
    <row r="1263" spans="1:5">
      <c r="A1263" s="77" t="s">
        <v>2281</v>
      </c>
      <c r="B1263" s="78" t="s">
        <v>2282</v>
      </c>
      <c r="C1263" s="104">
        <f t="shared" si="19"/>
        <v>0</v>
      </c>
      <c r="D1263" s="109">
        <f>SUMIF(一般公共预算财政拨款基本支出明细表!A$8:A$41,一般公共预算财政拨款支出!A1263,一般公共预算财政拨款基本支出明细表!C$8:CL$41)</f>
        <v>0</v>
      </c>
      <c r="E1263" s="109">
        <f>SUMIF(一般公共预算财政拨款项目支出明细表!A$8:A$41,一般公共预算财政拨款支出!A1263,一般公共预算财政拨款项目支出明细表!C$8:CL$41)</f>
        <v>0</v>
      </c>
    </row>
    <row r="1264" spans="1:5">
      <c r="A1264" s="77" t="s">
        <v>2283</v>
      </c>
      <c r="B1264" s="78" t="s">
        <v>2284</v>
      </c>
      <c r="C1264" s="104">
        <f t="shared" si="19"/>
        <v>0</v>
      </c>
      <c r="D1264" s="109">
        <f>SUMIF(一般公共预算财政拨款基本支出明细表!A$8:A$41,一般公共预算财政拨款支出!A1264,一般公共预算财政拨款基本支出明细表!C$8:CL$41)</f>
        <v>0</v>
      </c>
      <c r="E1264" s="109">
        <f>SUMIF(一般公共预算财政拨款项目支出明细表!A$8:A$41,一般公共预算财政拨款支出!A1264,一般公共预算财政拨款项目支出明细表!C$8:CL$41)</f>
        <v>0</v>
      </c>
    </row>
    <row r="1265" spans="1:5" s="99" customFormat="1">
      <c r="A1265" s="73" t="s">
        <v>2285</v>
      </c>
      <c r="B1265" s="74" t="s">
        <v>2286</v>
      </c>
      <c r="C1265" s="104">
        <f t="shared" si="19"/>
        <v>0</v>
      </c>
      <c r="D1265" s="108">
        <f>SUM(D1266:D1276)</f>
        <v>0</v>
      </c>
      <c r="E1265" s="108">
        <f>SUM(E1266:E1276)</f>
        <v>0</v>
      </c>
    </row>
    <row r="1266" spans="1:5">
      <c r="A1266" s="77" t="s">
        <v>2287</v>
      </c>
      <c r="B1266" s="78" t="s">
        <v>2288</v>
      </c>
      <c r="C1266" s="104">
        <f t="shared" si="19"/>
        <v>0</v>
      </c>
      <c r="D1266" s="109">
        <f>SUMIF(一般公共预算财政拨款基本支出明细表!A$8:A$41,一般公共预算财政拨款支出!A1266,一般公共预算财政拨款基本支出明细表!C$8:CL$41)</f>
        <v>0</v>
      </c>
      <c r="E1266" s="109">
        <f>SUMIF(一般公共预算财政拨款项目支出明细表!A$8:A$41,一般公共预算财政拨款支出!A1266,一般公共预算财政拨款项目支出明细表!C$8:CL$41)</f>
        <v>0</v>
      </c>
    </row>
    <row r="1267" spans="1:5">
      <c r="A1267" s="77" t="s">
        <v>2289</v>
      </c>
      <c r="B1267" s="78" t="s">
        <v>2290</v>
      </c>
      <c r="C1267" s="104">
        <f t="shared" si="19"/>
        <v>0</v>
      </c>
      <c r="D1267" s="109">
        <f>SUMIF(一般公共预算财政拨款基本支出明细表!A$8:A$41,一般公共预算财政拨款支出!A1267,一般公共预算财政拨款基本支出明细表!C$8:CL$41)</f>
        <v>0</v>
      </c>
      <c r="E1267" s="109">
        <f>SUMIF(一般公共预算财政拨款项目支出明细表!A$8:A$41,一般公共预算财政拨款支出!A1267,一般公共预算财政拨款项目支出明细表!C$8:CL$41)</f>
        <v>0</v>
      </c>
    </row>
    <row r="1268" spans="1:5">
      <c r="A1268" s="77" t="s">
        <v>2291</v>
      </c>
      <c r="B1268" s="78" t="s">
        <v>2292</v>
      </c>
      <c r="C1268" s="104">
        <f t="shared" si="19"/>
        <v>0</v>
      </c>
      <c r="D1268" s="109">
        <f>SUMIF(一般公共预算财政拨款基本支出明细表!A$8:A$41,一般公共预算财政拨款支出!A1268,一般公共预算财政拨款基本支出明细表!C$8:CL$41)</f>
        <v>0</v>
      </c>
      <c r="E1268" s="109">
        <f>SUMIF(一般公共预算财政拨款项目支出明细表!A$8:A$41,一般公共预算财政拨款支出!A1268,一般公共预算财政拨款项目支出明细表!C$8:CL$41)</f>
        <v>0</v>
      </c>
    </row>
    <row r="1269" spans="1:5">
      <c r="A1269" s="77" t="s">
        <v>2293</v>
      </c>
      <c r="B1269" s="78" t="s">
        <v>2294</v>
      </c>
      <c r="C1269" s="104">
        <f t="shared" si="19"/>
        <v>0</v>
      </c>
      <c r="D1269" s="109">
        <f>SUMIF(一般公共预算财政拨款基本支出明细表!A$8:A$41,一般公共预算财政拨款支出!A1269,一般公共预算财政拨款基本支出明细表!C$8:CL$41)</f>
        <v>0</v>
      </c>
      <c r="E1269" s="109">
        <f>SUMIF(一般公共预算财政拨款项目支出明细表!A$8:A$41,一般公共预算财政拨款支出!A1269,一般公共预算财政拨款项目支出明细表!C$8:CL$41)</f>
        <v>0</v>
      </c>
    </row>
    <row r="1270" spans="1:5">
      <c r="A1270" s="77" t="s">
        <v>2295</v>
      </c>
      <c r="B1270" s="78" t="s">
        <v>2296</v>
      </c>
      <c r="C1270" s="104">
        <f t="shared" si="19"/>
        <v>0</v>
      </c>
      <c r="D1270" s="109">
        <f>SUMIF(一般公共预算财政拨款基本支出明细表!A$8:A$41,一般公共预算财政拨款支出!A1270,一般公共预算财政拨款基本支出明细表!C$8:CL$41)</f>
        <v>0</v>
      </c>
      <c r="E1270" s="109">
        <f>SUMIF(一般公共预算财政拨款项目支出明细表!A$8:A$41,一般公共预算财政拨款支出!A1270,一般公共预算财政拨款项目支出明细表!C$8:CL$41)</f>
        <v>0</v>
      </c>
    </row>
    <row r="1271" spans="1:5">
      <c r="A1271" s="77" t="s">
        <v>2297</v>
      </c>
      <c r="B1271" s="78" t="s">
        <v>2298</v>
      </c>
      <c r="C1271" s="104">
        <f t="shared" si="19"/>
        <v>0</v>
      </c>
      <c r="D1271" s="109">
        <f>SUMIF(一般公共预算财政拨款基本支出明细表!A$8:A$41,一般公共预算财政拨款支出!A1271,一般公共预算财政拨款基本支出明细表!C$8:CL$41)</f>
        <v>0</v>
      </c>
      <c r="E1271" s="109">
        <f>SUMIF(一般公共预算财政拨款项目支出明细表!A$8:A$41,一般公共预算财政拨款支出!A1271,一般公共预算财政拨款项目支出明细表!C$8:CL$41)</f>
        <v>0</v>
      </c>
    </row>
    <row r="1272" spans="1:5">
      <c r="A1272" s="77" t="s">
        <v>2299</v>
      </c>
      <c r="B1272" s="78" t="s">
        <v>2300</v>
      </c>
      <c r="C1272" s="104">
        <f t="shared" si="19"/>
        <v>0</v>
      </c>
      <c r="D1272" s="109">
        <f>SUMIF(一般公共预算财政拨款基本支出明细表!A$8:A$41,一般公共预算财政拨款支出!A1272,一般公共预算财政拨款基本支出明细表!C$8:CL$41)</f>
        <v>0</v>
      </c>
      <c r="E1272" s="109">
        <f>SUMIF(一般公共预算财政拨款项目支出明细表!A$8:A$41,一般公共预算财政拨款支出!A1272,一般公共预算财政拨款项目支出明细表!C$8:CL$41)</f>
        <v>0</v>
      </c>
    </row>
    <row r="1273" spans="1:5">
      <c r="A1273" s="77" t="s">
        <v>2301</v>
      </c>
      <c r="B1273" s="78" t="s">
        <v>2302</v>
      </c>
      <c r="C1273" s="104">
        <f t="shared" si="19"/>
        <v>0</v>
      </c>
      <c r="D1273" s="109">
        <f>SUMIF(一般公共预算财政拨款基本支出明细表!A$8:A$41,一般公共预算财政拨款支出!A1273,一般公共预算财政拨款基本支出明细表!C$8:CL$41)</f>
        <v>0</v>
      </c>
      <c r="E1273" s="109">
        <f>SUMIF(一般公共预算财政拨款项目支出明细表!A$8:A$41,一般公共预算财政拨款支出!A1273,一般公共预算财政拨款项目支出明细表!C$8:CL$41)</f>
        <v>0</v>
      </c>
    </row>
    <row r="1274" spans="1:5">
      <c r="A1274" s="77" t="s">
        <v>2303</v>
      </c>
      <c r="B1274" s="78" t="s">
        <v>2304</v>
      </c>
      <c r="C1274" s="104">
        <f t="shared" si="19"/>
        <v>0</v>
      </c>
      <c r="D1274" s="109">
        <f>SUMIF(一般公共预算财政拨款基本支出明细表!A$8:A$41,一般公共预算财政拨款支出!A1274,一般公共预算财政拨款基本支出明细表!C$8:CL$41)</f>
        <v>0</v>
      </c>
      <c r="E1274" s="109">
        <f>SUMIF(一般公共预算财政拨款项目支出明细表!A$8:A$41,一般公共预算财政拨款支出!A1274,一般公共预算财政拨款项目支出明细表!C$8:CL$41)</f>
        <v>0</v>
      </c>
    </row>
    <row r="1275" spans="1:5">
      <c r="A1275" s="77" t="s">
        <v>2305</v>
      </c>
      <c r="B1275" s="78" t="s">
        <v>2306</v>
      </c>
      <c r="C1275" s="104">
        <f t="shared" si="19"/>
        <v>0</v>
      </c>
      <c r="D1275" s="109">
        <f>SUMIF(一般公共预算财政拨款基本支出明细表!A$8:A$41,一般公共预算财政拨款支出!A1275,一般公共预算财政拨款基本支出明细表!C$8:CL$41)</f>
        <v>0</v>
      </c>
      <c r="E1275" s="109">
        <f>SUMIF(一般公共预算财政拨款项目支出明细表!A$8:A$41,一般公共预算财政拨款支出!A1275,一般公共预算财政拨款项目支出明细表!C$8:CL$41)</f>
        <v>0</v>
      </c>
    </row>
    <row r="1276" spans="1:5">
      <c r="A1276" s="77" t="s">
        <v>2307</v>
      </c>
      <c r="B1276" s="78" t="s">
        <v>2308</v>
      </c>
      <c r="C1276" s="104">
        <f t="shared" si="19"/>
        <v>0</v>
      </c>
      <c r="D1276" s="109">
        <f>SUMIF(一般公共预算财政拨款基本支出明细表!A$8:A$41,一般公共预算财政拨款支出!A1276,一般公共预算财政拨款基本支出明细表!C$8:CL$41)</f>
        <v>0</v>
      </c>
      <c r="E1276" s="109">
        <f>SUMIF(一般公共预算财政拨款项目支出明细表!A$8:A$41,一般公共预算财政拨款支出!A1276,一般公共预算财政拨款项目支出明细表!C$8:CL$41)</f>
        <v>0</v>
      </c>
    </row>
    <row r="1277" spans="1:5">
      <c r="A1277" s="70" t="s">
        <v>2309</v>
      </c>
      <c r="B1277" s="71" t="s">
        <v>2310</v>
      </c>
      <c r="C1277" s="111">
        <f t="shared" si="19"/>
        <v>0</v>
      </c>
      <c r="D1277" s="107">
        <f>D1278+D1290+D1296+D1302+D1310+D1323+D1327+D1333</f>
        <v>0</v>
      </c>
      <c r="E1277" s="107">
        <f>E1278+E1290+E1296+E1302+E1310+E1323+E1327+E1333</f>
        <v>0</v>
      </c>
    </row>
    <row r="1278" spans="1:5" s="99" customFormat="1">
      <c r="A1278" s="73" t="s">
        <v>2311</v>
      </c>
      <c r="B1278" s="74" t="s">
        <v>2312</v>
      </c>
      <c r="C1278" s="104">
        <f t="shared" si="19"/>
        <v>0</v>
      </c>
      <c r="D1278" s="108">
        <f>SUM(D1279:D1289)</f>
        <v>0</v>
      </c>
      <c r="E1278" s="108">
        <f>SUM(E1279:E1289)</f>
        <v>0</v>
      </c>
    </row>
    <row r="1279" spans="1:5">
      <c r="A1279" s="77" t="s">
        <v>2313</v>
      </c>
      <c r="B1279" s="78" t="s">
        <v>92</v>
      </c>
      <c r="C1279" s="104">
        <f t="shared" si="19"/>
        <v>0</v>
      </c>
      <c r="D1279" s="109">
        <f>SUMIF(一般公共预算财政拨款基本支出明细表!A$8:A$41,一般公共预算财政拨款支出!A1279,一般公共预算财政拨款基本支出明细表!C$8:CL$41)</f>
        <v>0</v>
      </c>
      <c r="E1279" s="109">
        <f>SUMIF(一般公共预算财政拨款项目支出明细表!A$8:A$41,一般公共预算财政拨款支出!A1279,一般公共预算财政拨款项目支出明细表!C$8:CL$41)</f>
        <v>0</v>
      </c>
    </row>
    <row r="1280" spans="1:5">
      <c r="A1280" s="77" t="s">
        <v>2314</v>
      </c>
      <c r="B1280" s="78" t="s">
        <v>94</v>
      </c>
      <c r="C1280" s="104">
        <f t="shared" si="19"/>
        <v>0</v>
      </c>
      <c r="D1280" s="109">
        <f>SUMIF(一般公共预算财政拨款基本支出明细表!A$8:A$41,一般公共预算财政拨款支出!A1280,一般公共预算财政拨款基本支出明细表!C$8:CL$41)</f>
        <v>0</v>
      </c>
      <c r="E1280" s="109">
        <f>SUMIF(一般公共预算财政拨款项目支出明细表!A$8:A$41,一般公共预算财政拨款支出!A1280,一般公共预算财政拨款项目支出明细表!C$8:CL$41)</f>
        <v>0</v>
      </c>
    </row>
    <row r="1281" spans="1:5">
      <c r="A1281" s="77" t="s">
        <v>2315</v>
      </c>
      <c r="B1281" s="78" t="s">
        <v>96</v>
      </c>
      <c r="C1281" s="104">
        <f t="shared" si="19"/>
        <v>0</v>
      </c>
      <c r="D1281" s="109">
        <f>SUMIF(一般公共预算财政拨款基本支出明细表!A$8:A$41,一般公共预算财政拨款支出!A1281,一般公共预算财政拨款基本支出明细表!C$8:CL$41)</f>
        <v>0</v>
      </c>
      <c r="E1281" s="109">
        <f>SUMIF(一般公共预算财政拨款项目支出明细表!A$8:A$41,一般公共预算财政拨款支出!A1281,一般公共预算财政拨款项目支出明细表!C$8:CL$41)</f>
        <v>0</v>
      </c>
    </row>
    <row r="1282" spans="1:5">
      <c r="A1282" s="77" t="s">
        <v>2316</v>
      </c>
      <c r="B1282" s="78" t="s">
        <v>2317</v>
      </c>
      <c r="C1282" s="104">
        <f t="shared" si="19"/>
        <v>0</v>
      </c>
      <c r="D1282" s="109">
        <f>SUMIF(一般公共预算财政拨款基本支出明细表!A$8:A$41,一般公共预算财政拨款支出!A1282,一般公共预算财政拨款基本支出明细表!C$8:CL$41)</f>
        <v>0</v>
      </c>
      <c r="E1282" s="109">
        <f>SUMIF(一般公共预算财政拨款项目支出明细表!A$8:A$41,一般公共预算财政拨款支出!A1282,一般公共预算财政拨款项目支出明细表!C$8:CL$41)</f>
        <v>0</v>
      </c>
    </row>
    <row r="1283" spans="1:5">
      <c r="A1283" s="77" t="s">
        <v>2318</v>
      </c>
      <c r="B1283" s="78" t="s">
        <v>2319</v>
      </c>
      <c r="C1283" s="104">
        <f t="shared" si="19"/>
        <v>0</v>
      </c>
      <c r="D1283" s="109">
        <f>SUMIF(一般公共预算财政拨款基本支出明细表!A$8:A$41,一般公共预算财政拨款支出!A1283,一般公共预算财政拨款基本支出明细表!C$8:CL$41)</f>
        <v>0</v>
      </c>
      <c r="E1283" s="109">
        <f>SUMIF(一般公共预算财政拨款项目支出明细表!A$8:A$41,一般公共预算财政拨款支出!A1283,一般公共预算财政拨款项目支出明细表!C$8:CL$41)</f>
        <v>0</v>
      </c>
    </row>
    <row r="1284" spans="1:5">
      <c r="A1284" s="77" t="s">
        <v>2320</v>
      </c>
      <c r="B1284" s="78" t="s">
        <v>2321</v>
      </c>
      <c r="C1284" s="104">
        <f t="shared" si="19"/>
        <v>0</v>
      </c>
      <c r="D1284" s="109">
        <f>SUMIF(一般公共预算财政拨款基本支出明细表!A$8:A$41,一般公共预算财政拨款支出!A1284,一般公共预算财政拨款基本支出明细表!C$8:CL$41)</f>
        <v>0</v>
      </c>
      <c r="E1284" s="109">
        <f>SUMIF(一般公共预算财政拨款项目支出明细表!A$8:A$41,一般公共预算财政拨款支出!A1284,一般公共预算财政拨款项目支出明细表!C$8:CL$41)</f>
        <v>0</v>
      </c>
    </row>
    <row r="1285" spans="1:5">
      <c r="A1285" s="77" t="s">
        <v>2322</v>
      </c>
      <c r="B1285" s="78" t="s">
        <v>2323</v>
      </c>
      <c r="C1285" s="104">
        <f t="shared" si="19"/>
        <v>0</v>
      </c>
      <c r="D1285" s="109">
        <f>SUMIF(一般公共预算财政拨款基本支出明细表!A$8:A$41,一般公共预算财政拨款支出!A1285,一般公共预算财政拨款基本支出明细表!C$8:CL$41)</f>
        <v>0</v>
      </c>
      <c r="E1285" s="109">
        <f>SUMIF(一般公共预算财政拨款项目支出明细表!A$8:A$41,一般公共预算财政拨款支出!A1285,一般公共预算财政拨款项目支出明细表!C$8:CL$41)</f>
        <v>0</v>
      </c>
    </row>
    <row r="1286" spans="1:5">
      <c r="A1286" s="77" t="s">
        <v>2324</v>
      </c>
      <c r="B1286" s="78" t="s">
        <v>2325</v>
      </c>
      <c r="C1286" s="104">
        <f t="shared" ref="C1286:C1349" si="20">D1286+E1286</f>
        <v>0</v>
      </c>
      <c r="D1286" s="109">
        <f>SUMIF(一般公共预算财政拨款基本支出明细表!A$8:A$41,一般公共预算财政拨款支出!A1286,一般公共预算财政拨款基本支出明细表!C$8:CL$41)</f>
        <v>0</v>
      </c>
      <c r="E1286" s="109">
        <f>SUMIF(一般公共预算财政拨款项目支出明细表!A$8:A$41,一般公共预算财政拨款支出!A1286,一般公共预算财政拨款项目支出明细表!C$8:CL$41)</f>
        <v>0</v>
      </c>
    </row>
    <row r="1287" spans="1:5">
      <c r="A1287" s="77" t="s">
        <v>2326</v>
      </c>
      <c r="B1287" s="78" t="s">
        <v>2327</v>
      </c>
      <c r="C1287" s="104">
        <f t="shared" si="20"/>
        <v>0</v>
      </c>
      <c r="D1287" s="109">
        <f>SUMIF(一般公共预算财政拨款基本支出明细表!A$8:A$41,一般公共预算财政拨款支出!A1287,一般公共预算财政拨款基本支出明细表!C$8:CL$41)</f>
        <v>0</v>
      </c>
      <c r="E1287" s="109">
        <f>SUMIF(一般公共预算财政拨款项目支出明细表!A$8:A$41,一般公共预算财政拨款支出!A1287,一般公共预算财政拨款项目支出明细表!C$8:CL$41)</f>
        <v>0</v>
      </c>
    </row>
    <row r="1288" spans="1:5">
      <c r="A1288" s="77" t="s">
        <v>2328</v>
      </c>
      <c r="B1288" s="78" t="s">
        <v>110</v>
      </c>
      <c r="C1288" s="104">
        <f t="shared" si="20"/>
        <v>0</v>
      </c>
      <c r="D1288" s="109">
        <f>SUMIF(一般公共预算财政拨款基本支出明细表!A$8:A$41,一般公共预算财政拨款支出!A1288,一般公共预算财政拨款基本支出明细表!C$8:CL$41)</f>
        <v>0</v>
      </c>
      <c r="E1288" s="109">
        <f>SUMIF(一般公共预算财政拨款项目支出明细表!A$8:A$41,一般公共预算财政拨款支出!A1288,一般公共预算财政拨款项目支出明细表!C$8:CL$41)</f>
        <v>0</v>
      </c>
    </row>
    <row r="1289" spans="1:5">
      <c r="A1289" s="77" t="s">
        <v>2329</v>
      </c>
      <c r="B1289" s="78" t="s">
        <v>2330</v>
      </c>
      <c r="C1289" s="104">
        <f t="shared" si="20"/>
        <v>0</v>
      </c>
      <c r="D1289" s="109">
        <f>SUMIF(一般公共预算财政拨款基本支出明细表!A$8:A$41,一般公共预算财政拨款支出!A1289,一般公共预算财政拨款基本支出明细表!C$8:CL$41)</f>
        <v>0</v>
      </c>
      <c r="E1289" s="109">
        <f>SUMIF(一般公共预算财政拨款项目支出明细表!A$8:A$41,一般公共预算财政拨款支出!A1289,一般公共预算财政拨款项目支出明细表!C$8:CL$41)</f>
        <v>0</v>
      </c>
    </row>
    <row r="1290" spans="1:5" s="99" customFormat="1">
      <c r="A1290" s="73" t="s">
        <v>2331</v>
      </c>
      <c r="B1290" s="74" t="s">
        <v>2332</v>
      </c>
      <c r="C1290" s="104">
        <f t="shared" si="20"/>
        <v>0</v>
      </c>
      <c r="D1290" s="108">
        <f>SUM(D1291:D1295)</f>
        <v>0</v>
      </c>
      <c r="E1290" s="108">
        <f>SUM(E1291:E1295)</f>
        <v>0</v>
      </c>
    </row>
    <row r="1291" spans="1:5">
      <c r="A1291" s="77" t="s">
        <v>2333</v>
      </c>
      <c r="B1291" s="78" t="s">
        <v>92</v>
      </c>
      <c r="C1291" s="104">
        <f t="shared" si="20"/>
        <v>0</v>
      </c>
      <c r="D1291" s="109">
        <f>SUMIF(一般公共预算财政拨款基本支出明细表!A$8:A$41,一般公共预算财政拨款支出!A1291,一般公共预算财政拨款基本支出明细表!C$8:CL$41)</f>
        <v>0</v>
      </c>
      <c r="E1291" s="109">
        <f>SUMIF(一般公共预算财政拨款项目支出明细表!A$8:A$41,一般公共预算财政拨款支出!A1291,一般公共预算财政拨款项目支出明细表!C$8:CL$41)</f>
        <v>0</v>
      </c>
    </row>
    <row r="1292" spans="1:5">
      <c r="A1292" s="77" t="s">
        <v>2334</v>
      </c>
      <c r="B1292" s="78" t="s">
        <v>94</v>
      </c>
      <c r="C1292" s="104">
        <f t="shared" si="20"/>
        <v>0</v>
      </c>
      <c r="D1292" s="109">
        <f>SUMIF(一般公共预算财政拨款基本支出明细表!A$8:A$41,一般公共预算财政拨款支出!A1292,一般公共预算财政拨款基本支出明细表!C$8:CL$41)</f>
        <v>0</v>
      </c>
      <c r="E1292" s="109">
        <f>SUMIF(一般公共预算财政拨款项目支出明细表!A$8:A$41,一般公共预算财政拨款支出!A1292,一般公共预算财政拨款项目支出明细表!C$8:CL$41)</f>
        <v>0</v>
      </c>
    </row>
    <row r="1293" spans="1:5">
      <c r="A1293" s="77" t="s">
        <v>2335</v>
      </c>
      <c r="B1293" s="78" t="s">
        <v>96</v>
      </c>
      <c r="C1293" s="104">
        <f t="shared" si="20"/>
        <v>0</v>
      </c>
      <c r="D1293" s="109">
        <f>SUMIF(一般公共预算财政拨款基本支出明细表!A$8:A$41,一般公共预算财政拨款支出!A1293,一般公共预算财政拨款基本支出明细表!C$8:CL$41)</f>
        <v>0</v>
      </c>
      <c r="E1293" s="109">
        <f>SUMIF(一般公共预算财政拨款项目支出明细表!A$8:A$41,一般公共预算财政拨款支出!A1293,一般公共预算财政拨款项目支出明细表!C$8:CL$41)</f>
        <v>0</v>
      </c>
    </row>
    <row r="1294" spans="1:5">
      <c r="A1294" s="77" t="s">
        <v>2336</v>
      </c>
      <c r="B1294" s="78" t="s">
        <v>2337</v>
      </c>
      <c r="C1294" s="104">
        <f t="shared" si="20"/>
        <v>0</v>
      </c>
      <c r="D1294" s="109">
        <f>SUMIF(一般公共预算财政拨款基本支出明细表!A$8:A$41,一般公共预算财政拨款支出!A1294,一般公共预算财政拨款基本支出明细表!C$8:CL$41)</f>
        <v>0</v>
      </c>
      <c r="E1294" s="109">
        <f>SUMIF(一般公共预算财政拨款项目支出明细表!A$8:A$41,一般公共预算财政拨款支出!A1294,一般公共预算财政拨款项目支出明细表!C$8:CL$41)</f>
        <v>0</v>
      </c>
    </row>
    <row r="1295" spans="1:5">
      <c r="A1295" s="77" t="s">
        <v>2338</v>
      </c>
      <c r="B1295" s="78" t="s">
        <v>2339</v>
      </c>
      <c r="C1295" s="104">
        <f t="shared" si="20"/>
        <v>0</v>
      </c>
      <c r="D1295" s="109">
        <f>SUMIF(一般公共预算财政拨款基本支出明细表!A$8:A$41,一般公共预算财政拨款支出!A1295,一般公共预算财政拨款基本支出明细表!C$8:CL$41)</f>
        <v>0</v>
      </c>
      <c r="E1295" s="109">
        <f>SUMIF(一般公共预算财政拨款项目支出明细表!A$8:A$41,一般公共预算财政拨款支出!A1295,一般公共预算财政拨款项目支出明细表!C$8:CL$41)</f>
        <v>0</v>
      </c>
    </row>
    <row r="1296" spans="1:5" s="99" customFormat="1">
      <c r="A1296" s="73" t="s">
        <v>2340</v>
      </c>
      <c r="B1296" s="74" t="s">
        <v>2341</v>
      </c>
      <c r="C1296" s="104">
        <f t="shared" si="20"/>
        <v>0</v>
      </c>
      <c r="D1296" s="108">
        <f>SUM(D1297:D1301)</f>
        <v>0</v>
      </c>
      <c r="E1296" s="108">
        <f>SUM(E1297:E1301)</f>
        <v>0</v>
      </c>
    </row>
    <row r="1297" spans="1:5">
      <c r="A1297" s="77" t="s">
        <v>2342</v>
      </c>
      <c r="B1297" s="78" t="s">
        <v>92</v>
      </c>
      <c r="C1297" s="104">
        <f t="shared" si="20"/>
        <v>0</v>
      </c>
      <c r="D1297" s="109">
        <f>SUMIF(一般公共预算财政拨款基本支出明细表!A$8:A$41,一般公共预算财政拨款支出!A1297,一般公共预算财政拨款基本支出明细表!C$8:CL$41)</f>
        <v>0</v>
      </c>
      <c r="E1297" s="109">
        <f>SUMIF(一般公共预算财政拨款项目支出明细表!A$8:A$41,一般公共预算财政拨款支出!A1297,一般公共预算财政拨款项目支出明细表!C$8:CL$41)</f>
        <v>0</v>
      </c>
    </row>
    <row r="1298" spans="1:5">
      <c r="A1298" s="77" t="s">
        <v>2343</v>
      </c>
      <c r="B1298" s="78" t="s">
        <v>94</v>
      </c>
      <c r="C1298" s="104">
        <f t="shared" si="20"/>
        <v>0</v>
      </c>
      <c r="D1298" s="109">
        <f>SUMIF(一般公共预算财政拨款基本支出明细表!A$8:A$41,一般公共预算财政拨款支出!A1298,一般公共预算财政拨款基本支出明细表!C$8:CL$41)</f>
        <v>0</v>
      </c>
      <c r="E1298" s="109">
        <f>SUMIF(一般公共预算财政拨款项目支出明细表!A$8:A$41,一般公共预算财政拨款支出!A1298,一般公共预算财政拨款项目支出明细表!C$8:CL$41)</f>
        <v>0</v>
      </c>
    </row>
    <row r="1299" spans="1:5">
      <c r="A1299" s="77" t="s">
        <v>2344</v>
      </c>
      <c r="B1299" s="78" t="s">
        <v>96</v>
      </c>
      <c r="C1299" s="104">
        <f t="shared" si="20"/>
        <v>0</v>
      </c>
      <c r="D1299" s="109">
        <f>SUMIF(一般公共预算财政拨款基本支出明细表!A$8:A$41,一般公共预算财政拨款支出!A1299,一般公共预算财政拨款基本支出明细表!C$8:CL$41)</f>
        <v>0</v>
      </c>
      <c r="E1299" s="109">
        <f>SUMIF(一般公共预算财政拨款项目支出明细表!A$8:A$41,一般公共预算财政拨款支出!A1299,一般公共预算财政拨款项目支出明细表!C$8:CL$41)</f>
        <v>0</v>
      </c>
    </row>
    <row r="1300" spans="1:5">
      <c r="A1300" s="77" t="s">
        <v>2345</v>
      </c>
      <c r="B1300" s="78" t="s">
        <v>2346</v>
      </c>
      <c r="C1300" s="104">
        <f t="shared" si="20"/>
        <v>0</v>
      </c>
      <c r="D1300" s="109">
        <f>SUMIF(一般公共预算财政拨款基本支出明细表!A$8:A$41,一般公共预算财政拨款支出!A1300,一般公共预算财政拨款基本支出明细表!C$8:CL$41)</f>
        <v>0</v>
      </c>
      <c r="E1300" s="109">
        <f>SUMIF(一般公共预算财政拨款项目支出明细表!A$8:A$41,一般公共预算财政拨款支出!A1300,一般公共预算财政拨款项目支出明细表!C$8:CL$41)</f>
        <v>0</v>
      </c>
    </row>
    <row r="1301" spans="1:5">
      <c r="A1301" s="77" t="s">
        <v>2347</v>
      </c>
      <c r="B1301" s="78" t="s">
        <v>2348</v>
      </c>
      <c r="C1301" s="104">
        <f t="shared" si="20"/>
        <v>0</v>
      </c>
      <c r="D1301" s="109">
        <f>SUMIF(一般公共预算财政拨款基本支出明细表!A$8:A$41,一般公共预算财政拨款支出!A1301,一般公共预算财政拨款基本支出明细表!C$8:CL$41)</f>
        <v>0</v>
      </c>
      <c r="E1301" s="109">
        <f>SUMIF(一般公共预算财政拨款项目支出明细表!A$8:A$41,一般公共预算财政拨款支出!A1301,一般公共预算财政拨款项目支出明细表!C$8:CL$41)</f>
        <v>0</v>
      </c>
    </row>
    <row r="1302" spans="1:5" s="99" customFormat="1">
      <c r="A1302" s="73" t="s">
        <v>2349</v>
      </c>
      <c r="B1302" s="74" t="s">
        <v>2350</v>
      </c>
      <c r="C1302" s="104">
        <f t="shared" si="20"/>
        <v>0</v>
      </c>
      <c r="D1302" s="108">
        <f>SUM(D1303:D1309)</f>
        <v>0</v>
      </c>
      <c r="E1302" s="108">
        <f>SUM(E1303:E1309)</f>
        <v>0</v>
      </c>
    </row>
    <row r="1303" spans="1:5">
      <c r="A1303" s="77" t="s">
        <v>2351</v>
      </c>
      <c r="B1303" s="78" t="s">
        <v>92</v>
      </c>
      <c r="C1303" s="104">
        <f t="shared" si="20"/>
        <v>0</v>
      </c>
      <c r="D1303" s="109">
        <f>SUMIF(一般公共预算财政拨款基本支出明细表!A$8:A$41,一般公共预算财政拨款支出!A1303,一般公共预算财政拨款基本支出明细表!C$8:CL$41)</f>
        <v>0</v>
      </c>
      <c r="E1303" s="109">
        <f>SUMIF(一般公共预算财政拨款项目支出明细表!A$8:A$41,一般公共预算财政拨款支出!A1303,一般公共预算财政拨款项目支出明细表!C$8:CL$41)</f>
        <v>0</v>
      </c>
    </row>
    <row r="1304" spans="1:5">
      <c r="A1304" s="77" t="s">
        <v>2352</v>
      </c>
      <c r="B1304" s="78" t="s">
        <v>94</v>
      </c>
      <c r="C1304" s="104">
        <f t="shared" si="20"/>
        <v>0</v>
      </c>
      <c r="D1304" s="109">
        <f>SUMIF(一般公共预算财政拨款基本支出明细表!A$8:A$41,一般公共预算财政拨款支出!A1304,一般公共预算财政拨款基本支出明细表!C$8:CL$41)</f>
        <v>0</v>
      </c>
      <c r="E1304" s="109">
        <f>SUMIF(一般公共预算财政拨款项目支出明细表!A$8:A$41,一般公共预算财政拨款支出!A1304,一般公共预算财政拨款项目支出明细表!C$8:CL$41)</f>
        <v>0</v>
      </c>
    </row>
    <row r="1305" spans="1:5">
      <c r="A1305" s="77" t="s">
        <v>2353</v>
      </c>
      <c r="B1305" s="78" t="s">
        <v>96</v>
      </c>
      <c r="C1305" s="104">
        <f t="shared" si="20"/>
        <v>0</v>
      </c>
      <c r="D1305" s="109">
        <f>SUMIF(一般公共预算财政拨款基本支出明细表!A$8:A$41,一般公共预算财政拨款支出!A1305,一般公共预算财政拨款基本支出明细表!C$8:CL$41)</f>
        <v>0</v>
      </c>
      <c r="E1305" s="109">
        <f>SUMIF(一般公共预算财政拨款项目支出明细表!A$8:A$41,一般公共预算财政拨款支出!A1305,一般公共预算财政拨款项目支出明细表!C$8:CL$41)</f>
        <v>0</v>
      </c>
    </row>
    <row r="1306" spans="1:5">
      <c r="A1306" s="77" t="s">
        <v>2354</v>
      </c>
      <c r="B1306" s="78" t="s">
        <v>2355</v>
      </c>
      <c r="C1306" s="104">
        <f t="shared" si="20"/>
        <v>0</v>
      </c>
      <c r="D1306" s="109">
        <f>SUMIF(一般公共预算财政拨款基本支出明细表!A$8:A$41,一般公共预算财政拨款支出!A1306,一般公共预算财政拨款基本支出明细表!C$8:CL$41)</f>
        <v>0</v>
      </c>
      <c r="E1306" s="109">
        <f>SUMIF(一般公共预算财政拨款项目支出明细表!A$8:A$41,一般公共预算财政拨款支出!A1306,一般公共预算财政拨款项目支出明细表!C$8:CL$41)</f>
        <v>0</v>
      </c>
    </row>
    <row r="1307" spans="1:5">
      <c r="A1307" s="77" t="s">
        <v>2356</v>
      </c>
      <c r="B1307" s="78" t="s">
        <v>2357</v>
      </c>
      <c r="C1307" s="104">
        <f t="shared" si="20"/>
        <v>0</v>
      </c>
      <c r="D1307" s="109">
        <f>SUMIF(一般公共预算财政拨款基本支出明细表!A$8:A$41,一般公共预算财政拨款支出!A1307,一般公共预算财政拨款基本支出明细表!C$8:CL$41)</f>
        <v>0</v>
      </c>
      <c r="E1307" s="109">
        <f>SUMIF(一般公共预算财政拨款项目支出明细表!A$8:A$41,一般公共预算财政拨款支出!A1307,一般公共预算财政拨款项目支出明细表!C$8:CL$41)</f>
        <v>0</v>
      </c>
    </row>
    <row r="1308" spans="1:5">
      <c r="A1308" s="77" t="s">
        <v>2358</v>
      </c>
      <c r="B1308" s="78" t="s">
        <v>110</v>
      </c>
      <c r="C1308" s="104">
        <f t="shared" si="20"/>
        <v>0</v>
      </c>
      <c r="D1308" s="109">
        <f>SUMIF(一般公共预算财政拨款基本支出明细表!A$8:A$41,一般公共预算财政拨款支出!A1308,一般公共预算财政拨款基本支出明细表!C$8:CL$41)</f>
        <v>0</v>
      </c>
      <c r="E1308" s="109">
        <f>SUMIF(一般公共预算财政拨款项目支出明细表!A$8:A$41,一般公共预算财政拨款支出!A1308,一般公共预算财政拨款项目支出明细表!C$8:CL$41)</f>
        <v>0</v>
      </c>
    </row>
    <row r="1309" spans="1:5">
      <c r="A1309" s="77" t="s">
        <v>2359</v>
      </c>
      <c r="B1309" s="78" t="s">
        <v>2360</v>
      </c>
      <c r="C1309" s="104">
        <f t="shared" si="20"/>
        <v>0</v>
      </c>
      <c r="D1309" s="109">
        <f>SUMIF(一般公共预算财政拨款基本支出明细表!A$8:A$41,一般公共预算财政拨款支出!A1309,一般公共预算财政拨款基本支出明细表!C$8:CL$41)</f>
        <v>0</v>
      </c>
      <c r="E1309" s="109">
        <f>SUMIF(一般公共预算财政拨款项目支出明细表!A$8:A$41,一般公共预算财政拨款支出!A1309,一般公共预算财政拨款项目支出明细表!C$8:CL$41)</f>
        <v>0</v>
      </c>
    </row>
    <row r="1310" spans="1:5" s="99" customFormat="1">
      <c r="A1310" s="73" t="s">
        <v>2361</v>
      </c>
      <c r="B1310" s="74" t="s">
        <v>2362</v>
      </c>
      <c r="C1310" s="104">
        <f t="shared" si="20"/>
        <v>0</v>
      </c>
      <c r="D1310" s="108">
        <f>SUM(D1311:D1322)</f>
        <v>0</v>
      </c>
      <c r="E1310" s="108">
        <f>SUM(E1311:E1322)</f>
        <v>0</v>
      </c>
    </row>
    <row r="1311" spans="1:5">
      <c r="A1311" s="77" t="s">
        <v>2363</v>
      </c>
      <c r="B1311" s="78" t="s">
        <v>92</v>
      </c>
      <c r="C1311" s="104">
        <f t="shared" si="20"/>
        <v>0</v>
      </c>
      <c r="D1311" s="109">
        <f>SUMIF(一般公共预算财政拨款基本支出明细表!A$8:A$41,一般公共预算财政拨款支出!A1311,一般公共预算财政拨款基本支出明细表!C$8:CL$41)</f>
        <v>0</v>
      </c>
      <c r="E1311" s="109">
        <f>SUMIF(一般公共预算财政拨款项目支出明细表!A$8:A$41,一般公共预算财政拨款支出!A1311,一般公共预算财政拨款项目支出明细表!C$8:CL$41)</f>
        <v>0</v>
      </c>
    </row>
    <row r="1312" spans="1:5">
      <c r="A1312" s="77" t="s">
        <v>2364</v>
      </c>
      <c r="B1312" s="78" t="s">
        <v>94</v>
      </c>
      <c r="C1312" s="104">
        <f t="shared" si="20"/>
        <v>0</v>
      </c>
      <c r="D1312" s="109">
        <f>SUMIF(一般公共预算财政拨款基本支出明细表!A$8:A$41,一般公共预算财政拨款支出!A1312,一般公共预算财政拨款基本支出明细表!C$8:CL$41)</f>
        <v>0</v>
      </c>
      <c r="E1312" s="109">
        <f>SUMIF(一般公共预算财政拨款项目支出明细表!A$8:A$41,一般公共预算财政拨款支出!A1312,一般公共预算财政拨款项目支出明细表!C$8:CL$41)</f>
        <v>0</v>
      </c>
    </row>
    <row r="1313" spans="1:5">
      <c r="A1313" s="77" t="s">
        <v>2365</v>
      </c>
      <c r="B1313" s="78" t="s">
        <v>96</v>
      </c>
      <c r="C1313" s="104">
        <f t="shared" si="20"/>
        <v>0</v>
      </c>
      <c r="D1313" s="109">
        <f>SUMIF(一般公共预算财政拨款基本支出明细表!A$8:A$41,一般公共预算财政拨款支出!A1313,一般公共预算财政拨款基本支出明细表!C$8:CL$41)</f>
        <v>0</v>
      </c>
      <c r="E1313" s="109">
        <f>SUMIF(一般公共预算财政拨款项目支出明细表!A$8:A$41,一般公共预算财政拨款支出!A1313,一般公共预算财政拨款项目支出明细表!C$8:CL$41)</f>
        <v>0</v>
      </c>
    </row>
    <row r="1314" spans="1:5">
      <c r="A1314" s="77" t="s">
        <v>2366</v>
      </c>
      <c r="B1314" s="78" t="s">
        <v>2367</v>
      </c>
      <c r="C1314" s="104">
        <f t="shared" si="20"/>
        <v>0</v>
      </c>
      <c r="D1314" s="109">
        <f>SUMIF(一般公共预算财政拨款基本支出明细表!A$8:A$41,一般公共预算财政拨款支出!A1314,一般公共预算财政拨款基本支出明细表!C$8:CL$41)</f>
        <v>0</v>
      </c>
      <c r="E1314" s="109">
        <f>SUMIF(一般公共预算财政拨款项目支出明细表!A$8:A$41,一般公共预算财政拨款支出!A1314,一般公共预算财政拨款项目支出明细表!C$8:CL$41)</f>
        <v>0</v>
      </c>
    </row>
    <row r="1315" spans="1:5">
      <c r="A1315" s="77" t="s">
        <v>2368</v>
      </c>
      <c r="B1315" s="78" t="s">
        <v>2369</v>
      </c>
      <c r="C1315" s="104">
        <f t="shared" si="20"/>
        <v>0</v>
      </c>
      <c r="D1315" s="109">
        <f>SUMIF(一般公共预算财政拨款基本支出明细表!A$8:A$41,一般公共预算财政拨款支出!A1315,一般公共预算财政拨款基本支出明细表!C$8:CL$41)</f>
        <v>0</v>
      </c>
      <c r="E1315" s="109">
        <f>SUMIF(一般公共预算财政拨款项目支出明细表!A$8:A$41,一般公共预算财政拨款支出!A1315,一般公共预算财政拨款项目支出明细表!C$8:CL$41)</f>
        <v>0</v>
      </c>
    </row>
    <row r="1316" spans="1:5">
      <c r="A1316" s="77" t="s">
        <v>2370</v>
      </c>
      <c r="B1316" s="78" t="s">
        <v>2371</v>
      </c>
      <c r="C1316" s="104">
        <f t="shared" si="20"/>
        <v>0</v>
      </c>
      <c r="D1316" s="109">
        <f>SUMIF(一般公共预算财政拨款基本支出明细表!A$8:A$41,一般公共预算财政拨款支出!A1316,一般公共预算财政拨款基本支出明细表!C$8:CL$41)</f>
        <v>0</v>
      </c>
      <c r="E1316" s="109">
        <f>SUMIF(一般公共预算财政拨款项目支出明细表!A$8:A$41,一般公共预算财政拨款支出!A1316,一般公共预算财政拨款项目支出明细表!C$8:CL$41)</f>
        <v>0</v>
      </c>
    </row>
    <row r="1317" spans="1:5">
      <c r="A1317" s="77" t="s">
        <v>2372</v>
      </c>
      <c r="B1317" s="78" t="s">
        <v>2373</v>
      </c>
      <c r="C1317" s="104">
        <f t="shared" si="20"/>
        <v>0</v>
      </c>
      <c r="D1317" s="109">
        <f>SUMIF(一般公共预算财政拨款基本支出明细表!A$8:A$41,一般公共预算财政拨款支出!A1317,一般公共预算财政拨款基本支出明细表!C$8:CL$41)</f>
        <v>0</v>
      </c>
      <c r="E1317" s="109">
        <f>SUMIF(一般公共预算财政拨款项目支出明细表!A$8:A$41,一般公共预算财政拨款支出!A1317,一般公共预算财政拨款项目支出明细表!C$8:CL$41)</f>
        <v>0</v>
      </c>
    </row>
    <row r="1318" spans="1:5">
      <c r="A1318" s="77" t="s">
        <v>2374</v>
      </c>
      <c r="B1318" s="78" t="s">
        <v>2375</v>
      </c>
      <c r="C1318" s="104">
        <f t="shared" si="20"/>
        <v>0</v>
      </c>
      <c r="D1318" s="109">
        <f>SUMIF(一般公共预算财政拨款基本支出明细表!A$8:A$41,一般公共预算财政拨款支出!A1318,一般公共预算财政拨款基本支出明细表!C$8:CL$41)</f>
        <v>0</v>
      </c>
      <c r="E1318" s="109">
        <f>SUMIF(一般公共预算财政拨款项目支出明细表!A$8:A$41,一般公共预算财政拨款支出!A1318,一般公共预算财政拨款项目支出明细表!C$8:CL$41)</f>
        <v>0</v>
      </c>
    </row>
    <row r="1319" spans="1:5">
      <c r="A1319" s="77" t="s">
        <v>2376</v>
      </c>
      <c r="B1319" s="78" t="s">
        <v>2377</v>
      </c>
      <c r="C1319" s="104">
        <f t="shared" si="20"/>
        <v>0</v>
      </c>
      <c r="D1319" s="109">
        <f>SUMIF(一般公共预算财政拨款基本支出明细表!A$8:A$41,一般公共预算财政拨款支出!A1319,一般公共预算财政拨款基本支出明细表!C$8:CL$41)</f>
        <v>0</v>
      </c>
      <c r="E1319" s="109">
        <f>SUMIF(一般公共预算财政拨款项目支出明细表!A$8:A$41,一般公共预算财政拨款支出!A1319,一般公共预算财政拨款项目支出明细表!C$8:CL$41)</f>
        <v>0</v>
      </c>
    </row>
    <row r="1320" spans="1:5">
      <c r="A1320" s="77" t="s">
        <v>2378</v>
      </c>
      <c r="B1320" s="78" t="s">
        <v>2379</v>
      </c>
      <c r="C1320" s="104">
        <f t="shared" si="20"/>
        <v>0</v>
      </c>
      <c r="D1320" s="109">
        <f>SUMIF(一般公共预算财政拨款基本支出明细表!A$8:A$41,一般公共预算财政拨款支出!A1320,一般公共预算财政拨款基本支出明细表!C$8:CL$41)</f>
        <v>0</v>
      </c>
      <c r="E1320" s="109">
        <f>SUMIF(一般公共预算财政拨款项目支出明细表!A$8:A$41,一般公共预算财政拨款支出!A1320,一般公共预算财政拨款项目支出明细表!C$8:CL$41)</f>
        <v>0</v>
      </c>
    </row>
    <row r="1321" spans="1:5">
      <c r="A1321" s="77" t="s">
        <v>2380</v>
      </c>
      <c r="B1321" s="78" t="s">
        <v>2381</v>
      </c>
      <c r="C1321" s="104">
        <f t="shared" si="20"/>
        <v>0</v>
      </c>
      <c r="D1321" s="109">
        <f>SUMIF(一般公共预算财政拨款基本支出明细表!A$8:A$41,一般公共预算财政拨款支出!A1321,一般公共预算财政拨款基本支出明细表!C$8:CL$41)</f>
        <v>0</v>
      </c>
      <c r="E1321" s="109">
        <f>SUMIF(一般公共预算财政拨款项目支出明细表!A$8:A$41,一般公共预算财政拨款支出!A1321,一般公共预算财政拨款项目支出明细表!C$8:CL$41)</f>
        <v>0</v>
      </c>
    </row>
    <row r="1322" spans="1:5">
      <c r="A1322" s="77" t="s">
        <v>2382</v>
      </c>
      <c r="B1322" s="78" t="s">
        <v>2383</v>
      </c>
      <c r="C1322" s="104">
        <f t="shared" si="20"/>
        <v>0</v>
      </c>
      <c r="D1322" s="109">
        <f>SUMIF(一般公共预算财政拨款基本支出明细表!A$8:A$41,一般公共预算财政拨款支出!A1322,一般公共预算财政拨款基本支出明细表!C$8:CL$41)</f>
        <v>0</v>
      </c>
      <c r="E1322" s="109">
        <f>SUMIF(一般公共预算财政拨款项目支出明细表!A$8:A$41,一般公共预算财政拨款支出!A1322,一般公共预算财政拨款项目支出明细表!C$8:CL$41)</f>
        <v>0</v>
      </c>
    </row>
    <row r="1323" spans="1:5" s="99" customFormat="1">
      <c r="A1323" s="73" t="s">
        <v>2384</v>
      </c>
      <c r="B1323" s="74" t="s">
        <v>2385</v>
      </c>
      <c r="C1323" s="104">
        <f t="shared" si="20"/>
        <v>0</v>
      </c>
      <c r="D1323" s="108">
        <f>SUM(D1324:D1326)</f>
        <v>0</v>
      </c>
      <c r="E1323" s="108">
        <f>SUM(E1324:E1326)</f>
        <v>0</v>
      </c>
    </row>
    <row r="1324" spans="1:5">
      <c r="A1324" s="77" t="s">
        <v>2386</v>
      </c>
      <c r="B1324" s="78" t="s">
        <v>2387</v>
      </c>
      <c r="C1324" s="104">
        <f t="shared" si="20"/>
        <v>0</v>
      </c>
      <c r="D1324" s="109">
        <f>SUMIF(一般公共预算财政拨款基本支出明细表!A$8:A$41,一般公共预算财政拨款支出!A1324,一般公共预算财政拨款基本支出明细表!C$8:CL$41)</f>
        <v>0</v>
      </c>
      <c r="E1324" s="109">
        <f>SUMIF(一般公共预算财政拨款项目支出明细表!A$8:A$41,一般公共预算财政拨款支出!A1324,一般公共预算财政拨款项目支出明细表!C$8:CL$41)</f>
        <v>0</v>
      </c>
    </row>
    <row r="1325" spans="1:5">
      <c r="A1325" s="77" t="s">
        <v>2388</v>
      </c>
      <c r="B1325" s="78" t="s">
        <v>2389</v>
      </c>
      <c r="C1325" s="104">
        <f t="shared" si="20"/>
        <v>0</v>
      </c>
      <c r="D1325" s="109">
        <f>SUMIF(一般公共预算财政拨款基本支出明细表!A$8:A$41,一般公共预算财政拨款支出!A1325,一般公共预算财政拨款基本支出明细表!C$8:CL$41)</f>
        <v>0</v>
      </c>
      <c r="E1325" s="109">
        <f>SUMIF(一般公共预算财政拨款项目支出明细表!A$8:A$41,一般公共预算财政拨款支出!A1325,一般公共预算财政拨款项目支出明细表!C$8:CL$41)</f>
        <v>0</v>
      </c>
    </row>
    <row r="1326" spans="1:5">
      <c r="A1326" s="77" t="s">
        <v>2390</v>
      </c>
      <c r="B1326" s="78" t="s">
        <v>2391</v>
      </c>
      <c r="C1326" s="104">
        <f t="shared" si="20"/>
        <v>0</v>
      </c>
      <c r="D1326" s="109">
        <f>SUMIF(一般公共预算财政拨款基本支出明细表!A$8:A$41,一般公共预算财政拨款支出!A1326,一般公共预算财政拨款基本支出明细表!C$8:CL$41)</f>
        <v>0</v>
      </c>
      <c r="E1326" s="109">
        <f>SUMIF(一般公共预算财政拨款项目支出明细表!A$8:A$41,一般公共预算财政拨款支出!A1326,一般公共预算财政拨款项目支出明细表!C$8:CL$41)</f>
        <v>0</v>
      </c>
    </row>
    <row r="1327" spans="1:5" s="99" customFormat="1">
      <c r="A1327" s="73" t="s">
        <v>2392</v>
      </c>
      <c r="B1327" s="74" t="s">
        <v>2393</v>
      </c>
      <c r="C1327" s="104">
        <f t="shared" si="20"/>
        <v>0</v>
      </c>
      <c r="D1327" s="108">
        <f>SUM(D1328:D1332)</f>
        <v>0</v>
      </c>
      <c r="E1327" s="108">
        <f>SUM(E1328:E1332)</f>
        <v>0</v>
      </c>
    </row>
    <row r="1328" spans="1:5">
      <c r="A1328" s="77" t="s">
        <v>2394</v>
      </c>
      <c r="B1328" s="78" t="s">
        <v>2395</v>
      </c>
      <c r="C1328" s="104">
        <f t="shared" si="20"/>
        <v>0</v>
      </c>
      <c r="D1328" s="109">
        <f>SUMIF(一般公共预算财政拨款基本支出明细表!A$8:A$41,一般公共预算财政拨款支出!A1328,一般公共预算财政拨款基本支出明细表!C$8:CL$41)</f>
        <v>0</v>
      </c>
      <c r="E1328" s="109">
        <f>SUMIF(一般公共预算财政拨款项目支出明细表!A$8:A$41,一般公共预算财政拨款支出!A1328,一般公共预算财政拨款项目支出明细表!C$8:CL$41)</f>
        <v>0</v>
      </c>
    </row>
    <row r="1329" spans="1:5">
      <c r="A1329" s="77" t="s">
        <v>2396</v>
      </c>
      <c r="B1329" s="78" t="s">
        <v>2397</v>
      </c>
      <c r="C1329" s="104">
        <f t="shared" si="20"/>
        <v>0</v>
      </c>
      <c r="D1329" s="109">
        <f>SUMIF(一般公共预算财政拨款基本支出明细表!A$8:A$41,一般公共预算财政拨款支出!A1329,一般公共预算财政拨款基本支出明细表!C$8:CL$41)</f>
        <v>0</v>
      </c>
      <c r="E1329" s="109">
        <f>SUMIF(一般公共预算财政拨款项目支出明细表!A$8:A$41,一般公共预算财政拨款支出!A1329,一般公共预算财政拨款项目支出明细表!C$8:CL$41)</f>
        <v>0</v>
      </c>
    </row>
    <row r="1330" spans="1:5">
      <c r="A1330" s="77" t="s">
        <v>2398</v>
      </c>
      <c r="B1330" s="78" t="s">
        <v>2399</v>
      </c>
      <c r="C1330" s="104">
        <f t="shared" si="20"/>
        <v>0</v>
      </c>
      <c r="D1330" s="109">
        <f>SUMIF(一般公共预算财政拨款基本支出明细表!A$8:A$41,一般公共预算财政拨款支出!A1330,一般公共预算财政拨款基本支出明细表!C$8:CL$41)</f>
        <v>0</v>
      </c>
      <c r="E1330" s="109">
        <f>SUMIF(一般公共预算财政拨款项目支出明细表!A$8:A$41,一般公共预算财政拨款支出!A1330,一般公共预算财政拨款项目支出明细表!C$8:CL$41)</f>
        <v>0</v>
      </c>
    </row>
    <row r="1331" spans="1:5">
      <c r="A1331" s="77" t="s">
        <v>2400</v>
      </c>
      <c r="B1331" s="78" t="s">
        <v>2401</v>
      </c>
      <c r="C1331" s="104">
        <f t="shared" si="20"/>
        <v>0</v>
      </c>
      <c r="D1331" s="109">
        <f>SUMIF(一般公共预算财政拨款基本支出明细表!A$8:A$41,一般公共预算财政拨款支出!A1331,一般公共预算财政拨款基本支出明细表!C$8:CL$41)</f>
        <v>0</v>
      </c>
      <c r="E1331" s="109">
        <f>SUMIF(一般公共预算财政拨款项目支出明细表!A$8:A$41,一般公共预算财政拨款支出!A1331,一般公共预算财政拨款项目支出明细表!C$8:CL$41)</f>
        <v>0</v>
      </c>
    </row>
    <row r="1332" spans="1:5">
      <c r="A1332" s="77" t="s">
        <v>2402</v>
      </c>
      <c r="B1332" s="78" t="s">
        <v>2403</v>
      </c>
      <c r="C1332" s="104">
        <f t="shared" si="20"/>
        <v>0</v>
      </c>
      <c r="D1332" s="109">
        <f>SUMIF(一般公共预算财政拨款基本支出明细表!A$8:A$41,一般公共预算财政拨款支出!A1332,一般公共预算财政拨款基本支出明细表!C$8:CL$41)</f>
        <v>0</v>
      </c>
      <c r="E1332" s="109">
        <f>SUMIF(一般公共预算财政拨款项目支出明细表!A$8:A$41,一般公共预算财政拨款支出!A1332,一般公共预算财政拨款项目支出明细表!C$8:CL$41)</f>
        <v>0</v>
      </c>
    </row>
    <row r="1333" spans="1:5" s="99" customFormat="1">
      <c r="A1333" s="73" t="s">
        <v>2404</v>
      </c>
      <c r="B1333" s="74" t="s">
        <v>2405</v>
      </c>
      <c r="C1333" s="104">
        <f t="shared" si="20"/>
        <v>0</v>
      </c>
      <c r="D1333" s="108">
        <f>SUMIF(一般公共预算财政拨款基本支出明细表!A$8:A$41,一般公共预算财政拨款支出!A1333,一般公共预算财政拨款基本支出明细表!C$8:CL$41)</f>
        <v>0</v>
      </c>
      <c r="E1333" s="108">
        <f>SUMIF(一般公共预算财政拨款项目支出明细表!A$8:A$41,一般公共预算财政拨款支出!A1333,一般公共预算财政拨款项目支出明细表!C$8:CL$41)</f>
        <v>0</v>
      </c>
    </row>
    <row r="1334" spans="1:5">
      <c r="A1334" s="70" t="s">
        <v>2406</v>
      </c>
      <c r="B1334" s="71" t="s">
        <v>2407</v>
      </c>
      <c r="C1334" s="111">
        <f t="shared" si="20"/>
        <v>0</v>
      </c>
      <c r="D1334" s="107">
        <f>SUMIF(一般公共预算财政拨款基本支出明细表!A$8:A$41,一般公共预算财政拨款支出!A1334,一般公共预算财政拨款基本支出明细表!C$8:CL$41)</f>
        <v>0</v>
      </c>
      <c r="E1334" s="107">
        <f>SUMIF(一般公共预算财政拨款项目支出明细表!A$8:A$41,一般公共预算财政拨款支出!A1334,一般公共预算财政拨款项目支出明细表!C$8:CL$41)</f>
        <v>0</v>
      </c>
    </row>
    <row r="1335" spans="1:5">
      <c r="A1335" s="70" t="s">
        <v>2408</v>
      </c>
      <c r="B1335" s="71" t="s">
        <v>525</v>
      </c>
      <c r="C1335" s="111">
        <f t="shared" si="20"/>
        <v>0</v>
      </c>
      <c r="D1335" s="107">
        <f>D1336+D1337</f>
        <v>0</v>
      </c>
      <c r="E1335" s="107">
        <f>E1336+E1337</f>
        <v>0</v>
      </c>
    </row>
    <row r="1336" spans="1:5" s="99" customFormat="1">
      <c r="A1336" s="73" t="s">
        <v>2409</v>
      </c>
      <c r="B1336" s="74" t="s">
        <v>2410</v>
      </c>
      <c r="C1336" s="104">
        <f t="shared" si="20"/>
        <v>0</v>
      </c>
      <c r="D1336" s="108">
        <f>SUMIF(一般公共预算财政拨款基本支出明细表!A$8:A$41,一般公共预算财政拨款支出!A1336,一般公共预算财政拨款基本支出明细表!C$8:CL$41)</f>
        <v>0</v>
      </c>
      <c r="E1336" s="108">
        <f>SUMIF(一般公共预算财政拨款项目支出明细表!A$8:A$41,一般公共预算财政拨款支出!A1336,一般公共预算财政拨款项目支出明细表!C$8:CL$41)</f>
        <v>0</v>
      </c>
    </row>
    <row r="1337" spans="1:5" s="99" customFormat="1">
      <c r="A1337" s="73" t="s">
        <v>2411</v>
      </c>
      <c r="B1337" s="74" t="s">
        <v>525</v>
      </c>
      <c r="C1337" s="104">
        <f t="shared" si="20"/>
        <v>0</v>
      </c>
      <c r="D1337" s="108">
        <f>D1338</f>
        <v>0</v>
      </c>
      <c r="E1337" s="108">
        <f>E1338</f>
        <v>0</v>
      </c>
    </row>
    <row r="1338" spans="1:5">
      <c r="A1338" s="77" t="s">
        <v>2412</v>
      </c>
      <c r="B1338" s="78" t="s">
        <v>525</v>
      </c>
      <c r="C1338" s="104">
        <f t="shared" si="20"/>
        <v>0</v>
      </c>
      <c r="D1338" s="109">
        <f>SUMIF(一般公共预算财政拨款基本支出明细表!A$8:A$41,一般公共预算财政拨款支出!A1338,一般公共预算财政拨款基本支出明细表!C$8:CL$41)</f>
        <v>0</v>
      </c>
      <c r="E1338" s="109">
        <f>SUMIF(一般公共预算财政拨款项目支出明细表!A$8:A$41,一般公共预算财政拨款支出!A1338,一般公共预算财政拨款项目支出明细表!C$8:CL$41)</f>
        <v>0</v>
      </c>
    </row>
    <row r="1339" spans="1:5">
      <c r="A1339" s="70" t="s">
        <v>2413</v>
      </c>
      <c r="B1339" s="71" t="s">
        <v>2414</v>
      </c>
      <c r="C1339" s="111">
        <f t="shared" si="20"/>
        <v>0</v>
      </c>
      <c r="D1339" s="107">
        <f>D1340+D1347+D1383+D1405+D1408+D1409+D1411+D1416+D1417+D1418</f>
        <v>0</v>
      </c>
      <c r="E1339" s="107">
        <f>E1340+E1347+E1383+E1405+E1408+E1409+E1411+E1416+E1417+E1418</f>
        <v>0</v>
      </c>
    </row>
    <row r="1340" spans="1:5" s="99" customFormat="1">
      <c r="A1340" s="73" t="s">
        <v>2415</v>
      </c>
      <c r="B1340" s="74" t="s">
        <v>2416</v>
      </c>
      <c r="C1340" s="104">
        <f t="shared" si="20"/>
        <v>0</v>
      </c>
      <c r="D1340" s="108">
        <f>SUM(D1341:D1346)</f>
        <v>0</v>
      </c>
      <c r="E1340" s="108">
        <f>SUM(E1341:E1346)</f>
        <v>0</v>
      </c>
    </row>
    <row r="1341" spans="1:5">
      <c r="A1341" s="77" t="s">
        <v>2417</v>
      </c>
      <c r="B1341" s="78" t="s">
        <v>2418</v>
      </c>
      <c r="C1341" s="104">
        <f t="shared" si="20"/>
        <v>0</v>
      </c>
      <c r="D1341" s="109">
        <f>SUMIF(一般公共预算财政拨款基本支出明细表!A$8:A$41,一般公共预算财政拨款支出!A1341,一般公共预算财政拨款基本支出明细表!C$8:CL$41)</f>
        <v>0</v>
      </c>
      <c r="E1341" s="109">
        <f>SUMIF(一般公共预算财政拨款项目支出明细表!A$8:A$41,一般公共预算财政拨款支出!A1341,一般公共预算财政拨款项目支出明细表!C$8:CL$41)</f>
        <v>0</v>
      </c>
    </row>
    <row r="1342" spans="1:5">
      <c r="A1342" s="77" t="s">
        <v>2419</v>
      </c>
      <c r="B1342" s="78" t="s">
        <v>2420</v>
      </c>
      <c r="C1342" s="104">
        <f t="shared" si="20"/>
        <v>0</v>
      </c>
      <c r="D1342" s="109">
        <f>SUMIF(一般公共预算财政拨款基本支出明细表!A$8:A$41,一般公共预算财政拨款支出!A1342,一般公共预算财政拨款基本支出明细表!C$8:CL$41)</f>
        <v>0</v>
      </c>
      <c r="E1342" s="109">
        <f>SUMIF(一般公共预算财政拨款项目支出明细表!A$8:A$41,一般公共预算财政拨款支出!A1342,一般公共预算财政拨款项目支出明细表!C$8:CL$41)</f>
        <v>0</v>
      </c>
    </row>
    <row r="1343" spans="1:5">
      <c r="A1343" s="77" t="s">
        <v>2421</v>
      </c>
      <c r="B1343" s="78" t="s">
        <v>2422</v>
      </c>
      <c r="C1343" s="104">
        <f t="shared" si="20"/>
        <v>0</v>
      </c>
      <c r="D1343" s="109">
        <f>SUMIF(一般公共预算财政拨款基本支出明细表!A$8:A$41,一般公共预算财政拨款支出!A1343,一般公共预算财政拨款基本支出明细表!C$8:CL$41)</f>
        <v>0</v>
      </c>
      <c r="E1343" s="109">
        <f>SUMIF(一般公共预算财政拨款项目支出明细表!A$8:A$41,一般公共预算财政拨款支出!A1343,一般公共预算财政拨款项目支出明细表!C$8:CL$41)</f>
        <v>0</v>
      </c>
    </row>
    <row r="1344" spans="1:5">
      <c r="A1344" s="77" t="s">
        <v>2423</v>
      </c>
      <c r="B1344" s="78" t="s">
        <v>2424</v>
      </c>
      <c r="C1344" s="104">
        <f t="shared" si="20"/>
        <v>0</v>
      </c>
      <c r="D1344" s="109">
        <f>SUMIF(一般公共预算财政拨款基本支出明细表!A$8:A$41,一般公共预算财政拨款支出!A1344,一般公共预算财政拨款基本支出明细表!C$8:CL$41)</f>
        <v>0</v>
      </c>
      <c r="E1344" s="109">
        <f>SUMIF(一般公共预算财政拨款项目支出明细表!A$8:A$41,一般公共预算财政拨款支出!A1344,一般公共预算财政拨款项目支出明细表!C$8:CL$41)</f>
        <v>0</v>
      </c>
    </row>
    <row r="1345" spans="1:5">
      <c r="A1345" s="77" t="s">
        <v>2425</v>
      </c>
      <c r="B1345" s="78" t="s">
        <v>2426</v>
      </c>
      <c r="C1345" s="104">
        <f t="shared" si="20"/>
        <v>0</v>
      </c>
      <c r="D1345" s="109">
        <f>SUMIF(一般公共预算财政拨款基本支出明细表!A$8:A$41,一般公共预算财政拨款支出!A1345,一般公共预算财政拨款基本支出明细表!C$8:CL$41)</f>
        <v>0</v>
      </c>
      <c r="E1345" s="109">
        <f>SUMIF(一般公共预算财政拨款项目支出明细表!A$8:A$41,一般公共预算财政拨款支出!A1345,一般公共预算财政拨款项目支出明细表!C$8:CL$41)</f>
        <v>0</v>
      </c>
    </row>
    <row r="1346" spans="1:5">
      <c r="A1346" s="77" t="s">
        <v>2427</v>
      </c>
      <c r="B1346" s="78" t="s">
        <v>2428</v>
      </c>
      <c r="C1346" s="104">
        <f t="shared" si="20"/>
        <v>0</v>
      </c>
      <c r="D1346" s="109">
        <f>SUMIF(一般公共预算财政拨款基本支出明细表!A$8:A$41,一般公共预算财政拨款支出!A1346,一般公共预算财政拨款基本支出明细表!C$8:CL$41)</f>
        <v>0</v>
      </c>
      <c r="E1346" s="109">
        <f>SUMIF(一般公共预算财政拨款项目支出明细表!A$8:A$41,一般公共预算财政拨款支出!A1346,一般公共预算财政拨款项目支出明细表!C$8:CL$41)</f>
        <v>0</v>
      </c>
    </row>
    <row r="1347" spans="1:5" s="99" customFormat="1">
      <c r="A1347" s="73" t="s">
        <v>2429</v>
      </c>
      <c r="B1347" s="74" t="s">
        <v>2430</v>
      </c>
      <c r="C1347" s="104">
        <f t="shared" si="20"/>
        <v>0</v>
      </c>
      <c r="D1347" s="108">
        <f>SUM(D1348:D1382)</f>
        <v>0</v>
      </c>
      <c r="E1347" s="108">
        <f>SUM(E1348:E1382)</f>
        <v>0</v>
      </c>
    </row>
    <row r="1348" spans="1:5">
      <c r="A1348" s="77" t="s">
        <v>2431</v>
      </c>
      <c r="B1348" s="78" t="s">
        <v>2432</v>
      </c>
      <c r="C1348" s="104">
        <f t="shared" si="20"/>
        <v>0</v>
      </c>
      <c r="D1348" s="109">
        <f>SUMIF(一般公共预算财政拨款基本支出明细表!A$8:A$41,一般公共预算财政拨款支出!A1348,一般公共预算财政拨款基本支出明细表!C$8:CL$41)</f>
        <v>0</v>
      </c>
      <c r="E1348" s="109">
        <f>SUMIF(一般公共预算财政拨款项目支出明细表!A$8:A$41,一般公共预算财政拨款支出!A1348,一般公共预算财政拨款项目支出明细表!C$8:CL$41)</f>
        <v>0</v>
      </c>
    </row>
    <row r="1349" spans="1:5">
      <c r="A1349" s="77" t="s">
        <v>2433</v>
      </c>
      <c r="B1349" s="78" t="s">
        <v>2434</v>
      </c>
      <c r="C1349" s="104">
        <f t="shared" si="20"/>
        <v>0</v>
      </c>
      <c r="D1349" s="109">
        <f>SUMIF(一般公共预算财政拨款基本支出明细表!A$8:A$41,一般公共预算财政拨款支出!A1349,一般公共预算财政拨款基本支出明细表!C$8:CL$41)</f>
        <v>0</v>
      </c>
      <c r="E1349" s="109">
        <f>SUMIF(一般公共预算财政拨款项目支出明细表!A$8:A$41,一般公共预算财政拨款支出!A1349,一般公共预算财政拨款项目支出明细表!C$8:CL$41)</f>
        <v>0</v>
      </c>
    </row>
    <row r="1350" spans="1:5">
      <c r="A1350" s="77" t="s">
        <v>2435</v>
      </c>
      <c r="B1350" s="78" t="s">
        <v>2436</v>
      </c>
      <c r="C1350" s="104">
        <f t="shared" ref="C1350:C1413" si="21">D1350+E1350</f>
        <v>0</v>
      </c>
      <c r="D1350" s="109">
        <f>SUMIF(一般公共预算财政拨款基本支出明细表!A$8:A$41,一般公共预算财政拨款支出!A1350,一般公共预算财政拨款基本支出明细表!C$8:CL$41)</f>
        <v>0</v>
      </c>
      <c r="E1350" s="109">
        <f>SUMIF(一般公共预算财政拨款项目支出明细表!A$8:A$41,一般公共预算财政拨款支出!A1350,一般公共预算财政拨款项目支出明细表!C$8:CL$41)</f>
        <v>0</v>
      </c>
    </row>
    <row r="1351" spans="1:5">
      <c r="A1351" s="77" t="s">
        <v>2437</v>
      </c>
      <c r="B1351" s="78" t="s">
        <v>2438</v>
      </c>
      <c r="C1351" s="104">
        <f t="shared" si="21"/>
        <v>0</v>
      </c>
      <c r="D1351" s="109">
        <f>SUMIF(一般公共预算财政拨款基本支出明细表!A$8:A$41,一般公共预算财政拨款支出!A1351,一般公共预算财政拨款基本支出明细表!C$8:CL$41)</f>
        <v>0</v>
      </c>
      <c r="E1351" s="109">
        <f>SUMIF(一般公共预算财政拨款项目支出明细表!A$8:A$41,一般公共预算财政拨款支出!A1351,一般公共预算财政拨款项目支出明细表!C$8:CL$41)</f>
        <v>0</v>
      </c>
    </row>
    <row r="1352" spans="1:5">
      <c r="A1352" s="77" t="s">
        <v>2439</v>
      </c>
      <c r="B1352" s="78" t="s">
        <v>2440</v>
      </c>
      <c r="C1352" s="104">
        <f t="shared" si="21"/>
        <v>0</v>
      </c>
      <c r="D1352" s="109">
        <f>SUMIF(一般公共预算财政拨款基本支出明细表!A$8:A$41,一般公共预算财政拨款支出!A1352,一般公共预算财政拨款基本支出明细表!C$8:CL$41)</f>
        <v>0</v>
      </c>
      <c r="E1352" s="109">
        <f>SUMIF(一般公共预算财政拨款项目支出明细表!A$8:A$41,一般公共预算财政拨款支出!A1352,一般公共预算财政拨款项目支出明细表!C$8:CL$41)</f>
        <v>0</v>
      </c>
    </row>
    <row r="1353" spans="1:5">
      <c r="A1353" s="77" t="s">
        <v>2441</v>
      </c>
      <c r="B1353" s="78" t="s">
        <v>2442</v>
      </c>
      <c r="C1353" s="104">
        <f t="shared" si="21"/>
        <v>0</v>
      </c>
      <c r="D1353" s="109">
        <f>SUMIF(一般公共预算财政拨款基本支出明细表!A$8:A$41,一般公共预算财政拨款支出!A1353,一般公共预算财政拨款基本支出明细表!C$8:CL$41)</f>
        <v>0</v>
      </c>
      <c r="E1353" s="109">
        <f>SUMIF(一般公共预算财政拨款项目支出明细表!A$8:A$41,一般公共预算财政拨款支出!A1353,一般公共预算财政拨款项目支出明细表!C$8:CL$41)</f>
        <v>0</v>
      </c>
    </row>
    <row r="1354" spans="1:5">
      <c r="A1354" s="77" t="s">
        <v>2443</v>
      </c>
      <c r="B1354" s="78" t="s">
        <v>2444</v>
      </c>
      <c r="C1354" s="104">
        <f t="shared" si="21"/>
        <v>0</v>
      </c>
      <c r="D1354" s="109">
        <f>SUMIF(一般公共预算财政拨款基本支出明细表!A$8:A$41,一般公共预算财政拨款支出!A1354,一般公共预算财政拨款基本支出明细表!C$8:CL$41)</f>
        <v>0</v>
      </c>
      <c r="E1354" s="109">
        <f>SUMIF(一般公共预算财政拨款项目支出明细表!A$8:A$41,一般公共预算财政拨款支出!A1354,一般公共预算财政拨款项目支出明细表!C$8:CL$41)</f>
        <v>0</v>
      </c>
    </row>
    <row r="1355" spans="1:5">
      <c r="A1355" s="77" t="s">
        <v>2445</v>
      </c>
      <c r="B1355" s="78" t="s">
        <v>2446</v>
      </c>
      <c r="C1355" s="104">
        <f t="shared" si="21"/>
        <v>0</v>
      </c>
      <c r="D1355" s="109">
        <f>SUMIF(一般公共预算财政拨款基本支出明细表!A$8:A$41,一般公共预算财政拨款支出!A1355,一般公共预算财政拨款基本支出明细表!C$8:CL$41)</f>
        <v>0</v>
      </c>
      <c r="E1355" s="109">
        <f>SUMIF(一般公共预算财政拨款项目支出明细表!A$8:A$41,一般公共预算财政拨款支出!A1355,一般公共预算财政拨款项目支出明细表!C$8:CL$41)</f>
        <v>0</v>
      </c>
    </row>
    <row r="1356" spans="1:5">
      <c r="A1356" s="77" t="s">
        <v>2447</v>
      </c>
      <c r="B1356" s="78" t="s">
        <v>2448</v>
      </c>
      <c r="C1356" s="104">
        <f t="shared" si="21"/>
        <v>0</v>
      </c>
      <c r="D1356" s="109">
        <f>SUMIF(一般公共预算财政拨款基本支出明细表!A$8:A$41,一般公共预算财政拨款支出!A1356,一般公共预算财政拨款基本支出明细表!C$8:CL$41)</f>
        <v>0</v>
      </c>
      <c r="E1356" s="109">
        <f>SUMIF(一般公共预算财政拨款项目支出明细表!A$8:A$41,一般公共预算财政拨款支出!A1356,一般公共预算财政拨款项目支出明细表!C$8:CL$41)</f>
        <v>0</v>
      </c>
    </row>
    <row r="1357" spans="1:5">
      <c r="A1357" s="77" t="s">
        <v>2449</v>
      </c>
      <c r="B1357" s="78" t="s">
        <v>2450</v>
      </c>
      <c r="C1357" s="104">
        <f t="shared" si="21"/>
        <v>0</v>
      </c>
      <c r="D1357" s="109">
        <f>SUMIF(一般公共预算财政拨款基本支出明细表!A$8:A$41,一般公共预算财政拨款支出!A1357,一般公共预算财政拨款基本支出明细表!C$8:CL$41)</f>
        <v>0</v>
      </c>
      <c r="E1357" s="109">
        <f>SUMIF(一般公共预算财政拨款项目支出明细表!A$8:A$41,一般公共预算财政拨款支出!A1357,一般公共预算财政拨款项目支出明细表!C$8:CL$41)</f>
        <v>0</v>
      </c>
    </row>
    <row r="1358" spans="1:5">
      <c r="A1358" s="77" t="s">
        <v>2451</v>
      </c>
      <c r="B1358" s="78" t="s">
        <v>2452</v>
      </c>
      <c r="C1358" s="104">
        <f t="shared" si="21"/>
        <v>0</v>
      </c>
      <c r="D1358" s="109">
        <f>SUMIF(一般公共预算财政拨款基本支出明细表!A$8:A$41,一般公共预算财政拨款支出!A1358,一般公共预算财政拨款基本支出明细表!C$8:CL$41)</f>
        <v>0</v>
      </c>
      <c r="E1358" s="109">
        <f>SUMIF(一般公共预算财政拨款项目支出明细表!A$8:A$41,一般公共预算财政拨款支出!A1358,一般公共预算财政拨款项目支出明细表!C$8:CL$41)</f>
        <v>0</v>
      </c>
    </row>
    <row r="1359" spans="1:5">
      <c r="A1359" s="77" t="s">
        <v>2453</v>
      </c>
      <c r="B1359" s="78" t="s">
        <v>2454</v>
      </c>
      <c r="C1359" s="104">
        <f t="shared" si="21"/>
        <v>0</v>
      </c>
      <c r="D1359" s="109">
        <f>SUMIF(一般公共预算财政拨款基本支出明细表!A$8:A$41,一般公共预算财政拨款支出!A1359,一般公共预算财政拨款基本支出明细表!C$8:CL$41)</f>
        <v>0</v>
      </c>
      <c r="E1359" s="109">
        <f>SUMIF(一般公共预算财政拨款项目支出明细表!A$8:A$41,一般公共预算财政拨款支出!A1359,一般公共预算财政拨款项目支出明细表!C$8:CL$41)</f>
        <v>0</v>
      </c>
    </row>
    <row r="1360" spans="1:5">
      <c r="A1360" s="77" t="s">
        <v>2455</v>
      </c>
      <c r="B1360" s="78" t="s">
        <v>2456</v>
      </c>
      <c r="C1360" s="104">
        <f t="shared" si="21"/>
        <v>0</v>
      </c>
      <c r="D1360" s="109">
        <f>SUMIF(一般公共预算财政拨款基本支出明细表!A$8:A$41,一般公共预算财政拨款支出!A1360,一般公共预算财政拨款基本支出明细表!C$8:CL$41)</f>
        <v>0</v>
      </c>
      <c r="E1360" s="109">
        <f>SUMIF(一般公共预算财政拨款项目支出明细表!A$8:A$41,一般公共预算财政拨款支出!A1360,一般公共预算财政拨款项目支出明细表!C$8:CL$41)</f>
        <v>0</v>
      </c>
    </row>
    <row r="1361" spans="1:5">
      <c r="A1361" s="77" t="s">
        <v>2457</v>
      </c>
      <c r="B1361" s="78" t="s">
        <v>2458</v>
      </c>
      <c r="C1361" s="104">
        <f t="shared" si="21"/>
        <v>0</v>
      </c>
      <c r="D1361" s="109">
        <f>SUMIF(一般公共预算财政拨款基本支出明细表!A$8:A$41,一般公共预算财政拨款支出!A1361,一般公共预算财政拨款基本支出明细表!C$8:CL$41)</f>
        <v>0</v>
      </c>
      <c r="E1361" s="109">
        <f>SUMIF(一般公共预算财政拨款项目支出明细表!A$8:A$41,一般公共预算财政拨款支出!A1361,一般公共预算财政拨款项目支出明细表!C$8:CL$41)</f>
        <v>0</v>
      </c>
    </row>
    <row r="1362" spans="1:5">
      <c r="A1362" s="77" t="s">
        <v>2459</v>
      </c>
      <c r="B1362" s="78" t="s">
        <v>2460</v>
      </c>
      <c r="C1362" s="104">
        <f t="shared" si="21"/>
        <v>0</v>
      </c>
      <c r="D1362" s="109">
        <f>SUMIF(一般公共预算财政拨款基本支出明细表!A$8:A$41,一般公共预算财政拨款支出!A1362,一般公共预算财政拨款基本支出明细表!C$8:CL$41)</f>
        <v>0</v>
      </c>
      <c r="E1362" s="109">
        <f>SUMIF(一般公共预算财政拨款项目支出明细表!A$8:A$41,一般公共预算财政拨款支出!A1362,一般公共预算财政拨款项目支出明细表!C$8:CL$41)</f>
        <v>0</v>
      </c>
    </row>
    <row r="1363" spans="1:5">
      <c r="A1363" s="77" t="s">
        <v>2461</v>
      </c>
      <c r="B1363" s="78" t="s">
        <v>2462</v>
      </c>
      <c r="C1363" s="104">
        <f t="shared" si="21"/>
        <v>0</v>
      </c>
      <c r="D1363" s="109">
        <f>SUMIF(一般公共预算财政拨款基本支出明细表!A$8:A$41,一般公共预算财政拨款支出!A1363,一般公共预算财政拨款基本支出明细表!C$8:CL$41)</f>
        <v>0</v>
      </c>
      <c r="E1363" s="109">
        <f>SUMIF(一般公共预算财政拨款项目支出明细表!A$8:A$41,一般公共预算财政拨款支出!A1363,一般公共预算财政拨款项目支出明细表!C$8:CL$41)</f>
        <v>0</v>
      </c>
    </row>
    <row r="1364" spans="1:5">
      <c r="A1364" s="77" t="s">
        <v>2463</v>
      </c>
      <c r="B1364" s="78" t="s">
        <v>2464</v>
      </c>
      <c r="C1364" s="104">
        <f t="shared" si="21"/>
        <v>0</v>
      </c>
      <c r="D1364" s="109">
        <f>SUMIF(一般公共预算财政拨款基本支出明细表!A$8:A$41,一般公共预算财政拨款支出!A1364,一般公共预算财政拨款基本支出明细表!C$8:CL$41)</f>
        <v>0</v>
      </c>
      <c r="E1364" s="109">
        <f>SUMIF(一般公共预算财政拨款项目支出明细表!A$8:A$41,一般公共预算财政拨款支出!A1364,一般公共预算财政拨款项目支出明细表!C$8:CL$41)</f>
        <v>0</v>
      </c>
    </row>
    <row r="1365" spans="1:5">
      <c r="A1365" s="77" t="s">
        <v>2465</v>
      </c>
      <c r="B1365" s="78" t="s">
        <v>2466</v>
      </c>
      <c r="C1365" s="104">
        <f t="shared" si="21"/>
        <v>0</v>
      </c>
      <c r="D1365" s="109">
        <f>SUMIF(一般公共预算财政拨款基本支出明细表!A$8:A$41,一般公共预算财政拨款支出!A1365,一般公共预算财政拨款基本支出明细表!C$8:CL$41)</f>
        <v>0</v>
      </c>
      <c r="E1365" s="109">
        <f>SUMIF(一般公共预算财政拨款项目支出明细表!A$8:A$41,一般公共预算财政拨款支出!A1365,一般公共预算财政拨款项目支出明细表!C$8:CL$41)</f>
        <v>0</v>
      </c>
    </row>
    <row r="1366" spans="1:5">
      <c r="A1366" s="77" t="s">
        <v>2467</v>
      </c>
      <c r="B1366" s="78" t="s">
        <v>2468</v>
      </c>
      <c r="C1366" s="104">
        <f t="shared" si="21"/>
        <v>0</v>
      </c>
      <c r="D1366" s="109">
        <f>SUMIF(一般公共预算财政拨款基本支出明细表!A$8:A$41,一般公共预算财政拨款支出!A1366,一般公共预算财政拨款基本支出明细表!C$8:CL$41)</f>
        <v>0</v>
      </c>
      <c r="E1366" s="109">
        <f>SUMIF(一般公共预算财政拨款项目支出明细表!A$8:A$41,一般公共预算财政拨款支出!A1366,一般公共预算财政拨款项目支出明细表!C$8:CL$41)</f>
        <v>0</v>
      </c>
    </row>
    <row r="1367" spans="1:5">
      <c r="A1367" s="77" t="s">
        <v>2469</v>
      </c>
      <c r="B1367" s="78" t="s">
        <v>2470</v>
      </c>
      <c r="C1367" s="104">
        <f t="shared" si="21"/>
        <v>0</v>
      </c>
      <c r="D1367" s="109">
        <f>SUMIF(一般公共预算财政拨款基本支出明细表!A$8:A$41,一般公共预算财政拨款支出!A1367,一般公共预算财政拨款基本支出明细表!C$8:CL$41)</f>
        <v>0</v>
      </c>
      <c r="E1367" s="109">
        <f>SUMIF(一般公共预算财政拨款项目支出明细表!A$8:A$41,一般公共预算财政拨款支出!A1367,一般公共预算财政拨款项目支出明细表!C$8:CL$41)</f>
        <v>0</v>
      </c>
    </row>
    <row r="1368" spans="1:5">
      <c r="A1368" s="77" t="s">
        <v>2471</v>
      </c>
      <c r="B1368" s="78" t="s">
        <v>2472</v>
      </c>
      <c r="C1368" s="104">
        <f t="shared" si="21"/>
        <v>0</v>
      </c>
      <c r="D1368" s="109">
        <f>SUMIF(一般公共预算财政拨款基本支出明细表!A$8:A$41,一般公共预算财政拨款支出!A1368,一般公共预算财政拨款基本支出明细表!C$8:CL$41)</f>
        <v>0</v>
      </c>
      <c r="E1368" s="109">
        <f>SUMIF(一般公共预算财政拨款项目支出明细表!A$8:A$41,一般公共预算财政拨款支出!A1368,一般公共预算财政拨款项目支出明细表!C$8:CL$41)</f>
        <v>0</v>
      </c>
    </row>
    <row r="1369" spans="1:5">
      <c r="A1369" s="77" t="s">
        <v>2473</v>
      </c>
      <c r="B1369" s="78" t="s">
        <v>2474</v>
      </c>
      <c r="C1369" s="104">
        <f t="shared" si="21"/>
        <v>0</v>
      </c>
      <c r="D1369" s="109">
        <f>SUMIF(一般公共预算财政拨款基本支出明细表!A$8:A$41,一般公共预算财政拨款支出!A1369,一般公共预算财政拨款基本支出明细表!C$8:CL$41)</f>
        <v>0</v>
      </c>
      <c r="E1369" s="109">
        <f>SUMIF(一般公共预算财政拨款项目支出明细表!A$8:A$41,一般公共预算财政拨款支出!A1369,一般公共预算财政拨款项目支出明细表!C$8:CL$41)</f>
        <v>0</v>
      </c>
    </row>
    <row r="1370" spans="1:5">
      <c r="A1370" s="77" t="s">
        <v>2475</v>
      </c>
      <c r="B1370" s="78" t="s">
        <v>2476</v>
      </c>
      <c r="C1370" s="104">
        <f t="shared" si="21"/>
        <v>0</v>
      </c>
      <c r="D1370" s="109">
        <f>SUMIF(一般公共预算财政拨款基本支出明细表!A$8:A$41,一般公共预算财政拨款支出!A1370,一般公共预算财政拨款基本支出明细表!C$8:CL$41)</f>
        <v>0</v>
      </c>
      <c r="E1370" s="109">
        <f>SUMIF(一般公共预算财政拨款项目支出明细表!A$8:A$41,一般公共预算财政拨款支出!A1370,一般公共预算财政拨款项目支出明细表!C$8:CL$41)</f>
        <v>0</v>
      </c>
    </row>
    <row r="1371" spans="1:5">
      <c r="A1371" s="77" t="s">
        <v>2477</v>
      </c>
      <c r="B1371" s="78" t="s">
        <v>2478</v>
      </c>
      <c r="C1371" s="104">
        <f t="shared" si="21"/>
        <v>0</v>
      </c>
      <c r="D1371" s="109">
        <f>SUMIF(一般公共预算财政拨款基本支出明细表!A$8:A$41,一般公共预算财政拨款支出!A1371,一般公共预算财政拨款基本支出明细表!C$8:CL$41)</f>
        <v>0</v>
      </c>
      <c r="E1371" s="109">
        <f>SUMIF(一般公共预算财政拨款项目支出明细表!A$8:A$41,一般公共预算财政拨款支出!A1371,一般公共预算财政拨款项目支出明细表!C$8:CL$41)</f>
        <v>0</v>
      </c>
    </row>
    <row r="1372" spans="1:5">
      <c r="A1372" s="77" t="s">
        <v>2479</v>
      </c>
      <c r="B1372" s="78" t="s">
        <v>2480</v>
      </c>
      <c r="C1372" s="104">
        <f t="shared" si="21"/>
        <v>0</v>
      </c>
      <c r="D1372" s="109">
        <f>SUMIF(一般公共预算财政拨款基本支出明细表!A$8:A$41,一般公共预算财政拨款支出!A1372,一般公共预算财政拨款基本支出明细表!C$8:CL$41)</f>
        <v>0</v>
      </c>
      <c r="E1372" s="109">
        <f>SUMIF(一般公共预算财政拨款项目支出明细表!A$8:A$41,一般公共预算财政拨款支出!A1372,一般公共预算财政拨款项目支出明细表!C$8:CL$41)</f>
        <v>0</v>
      </c>
    </row>
    <row r="1373" spans="1:5">
      <c r="A1373" s="77" t="s">
        <v>2481</v>
      </c>
      <c r="B1373" s="78" t="s">
        <v>2482</v>
      </c>
      <c r="C1373" s="104">
        <f t="shared" si="21"/>
        <v>0</v>
      </c>
      <c r="D1373" s="109">
        <f>SUMIF(一般公共预算财政拨款基本支出明细表!A$8:A$41,一般公共预算财政拨款支出!A1373,一般公共预算财政拨款基本支出明细表!C$8:CL$41)</f>
        <v>0</v>
      </c>
      <c r="E1373" s="109">
        <f>SUMIF(一般公共预算财政拨款项目支出明细表!A$8:A$41,一般公共预算财政拨款支出!A1373,一般公共预算财政拨款项目支出明细表!C$8:CL$41)</f>
        <v>0</v>
      </c>
    </row>
    <row r="1374" spans="1:5">
      <c r="A1374" s="77" t="s">
        <v>2483</v>
      </c>
      <c r="B1374" s="78" t="s">
        <v>2484</v>
      </c>
      <c r="C1374" s="104">
        <f t="shared" si="21"/>
        <v>0</v>
      </c>
      <c r="D1374" s="109">
        <f>SUMIF(一般公共预算财政拨款基本支出明细表!A$8:A$41,一般公共预算财政拨款支出!A1374,一般公共预算财政拨款基本支出明细表!C$8:CL$41)</f>
        <v>0</v>
      </c>
      <c r="E1374" s="109">
        <f>SUMIF(一般公共预算财政拨款项目支出明细表!A$8:A$41,一般公共预算财政拨款支出!A1374,一般公共预算财政拨款项目支出明细表!C$8:CL$41)</f>
        <v>0</v>
      </c>
    </row>
    <row r="1375" spans="1:5">
      <c r="A1375" s="77" t="s">
        <v>2485</v>
      </c>
      <c r="B1375" s="78" t="s">
        <v>2486</v>
      </c>
      <c r="C1375" s="104">
        <f t="shared" si="21"/>
        <v>0</v>
      </c>
      <c r="D1375" s="109">
        <f>SUMIF(一般公共预算财政拨款基本支出明细表!A$8:A$41,一般公共预算财政拨款支出!A1375,一般公共预算财政拨款基本支出明细表!C$8:CL$41)</f>
        <v>0</v>
      </c>
      <c r="E1375" s="109">
        <f>SUMIF(一般公共预算财政拨款项目支出明细表!A$8:A$41,一般公共预算财政拨款支出!A1375,一般公共预算财政拨款项目支出明细表!C$8:CL$41)</f>
        <v>0</v>
      </c>
    </row>
    <row r="1376" spans="1:5">
      <c r="A1376" s="77" t="s">
        <v>2487</v>
      </c>
      <c r="B1376" s="78" t="s">
        <v>2488</v>
      </c>
      <c r="C1376" s="104">
        <f t="shared" si="21"/>
        <v>0</v>
      </c>
      <c r="D1376" s="109">
        <f>SUMIF(一般公共预算财政拨款基本支出明细表!A$8:A$41,一般公共预算财政拨款支出!A1376,一般公共预算财政拨款基本支出明细表!C$8:CL$41)</f>
        <v>0</v>
      </c>
      <c r="E1376" s="109">
        <f>SUMIF(一般公共预算财政拨款项目支出明细表!A$8:A$41,一般公共预算财政拨款支出!A1376,一般公共预算财政拨款项目支出明细表!C$8:CL$41)</f>
        <v>0</v>
      </c>
    </row>
    <row r="1377" spans="1:5">
      <c r="A1377" s="77" t="s">
        <v>2489</v>
      </c>
      <c r="B1377" s="78" t="s">
        <v>2490</v>
      </c>
      <c r="C1377" s="104">
        <f t="shared" si="21"/>
        <v>0</v>
      </c>
      <c r="D1377" s="109">
        <f>SUMIF(一般公共预算财政拨款基本支出明细表!A$8:A$41,一般公共预算财政拨款支出!A1377,一般公共预算财政拨款基本支出明细表!C$8:CL$41)</f>
        <v>0</v>
      </c>
      <c r="E1377" s="109">
        <f>SUMIF(一般公共预算财政拨款项目支出明细表!A$8:A$41,一般公共预算财政拨款支出!A1377,一般公共预算财政拨款项目支出明细表!C$8:CL$41)</f>
        <v>0</v>
      </c>
    </row>
    <row r="1378" spans="1:5">
      <c r="A1378" s="77" t="s">
        <v>2491</v>
      </c>
      <c r="B1378" s="78" t="s">
        <v>2492</v>
      </c>
      <c r="C1378" s="104">
        <f t="shared" si="21"/>
        <v>0</v>
      </c>
      <c r="D1378" s="109">
        <f>SUMIF(一般公共预算财政拨款基本支出明细表!A$8:A$41,一般公共预算财政拨款支出!A1378,一般公共预算财政拨款基本支出明细表!C$8:CL$41)</f>
        <v>0</v>
      </c>
      <c r="E1378" s="109">
        <f>SUMIF(一般公共预算财政拨款项目支出明细表!A$8:A$41,一般公共预算财政拨款支出!A1378,一般公共预算财政拨款项目支出明细表!C$8:CL$41)</f>
        <v>0</v>
      </c>
    </row>
    <row r="1379" spans="1:5">
      <c r="A1379" s="77" t="s">
        <v>2493</v>
      </c>
      <c r="B1379" s="78" t="s">
        <v>2494</v>
      </c>
      <c r="C1379" s="104">
        <f t="shared" si="21"/>
        <v>0</v>
      </c>
      <c r="D1379" s="109">
        <f>SUMIF(一般公共预算财政拨款基本支出明细表!A$8:A$41,一般公共预算财政拨款支出!A1379,一般公共预算财政拨款基本支出明细表!C$8:CL$41)</f>
        <v>0</v>
      </c>
      <c r="E1379" s="109">
        <f>SUMIF(一般公共预算财政拨款项目支出明细表!A$8:A$41,一般公共预算财政拨款支出!A1379,一般公共预算财政拨款项目支出明细表!C$8:CL$41)</f>
        <v>0</v>
      </c>
    </row>
    <row r="1380" spans="1:5">
      <c r="A1380" s="77" t="s">
        <v>2495</v>
      </c>
      <c r="B1380" s="78" t="s">
        <v>2496</v>
      </c>
      <c r="C1380" s="104">
        <f t="shared" si="21"/>
        <v>0</v>
      </c>
      <c r="D1380" s="109">
        <f>SUMIF(一般公共预算财政拨款基本支出明细表!A$8:A$41,一般公共预算财政拨款支出!A1380,一般公共预算财政拨款基本支出明细表!C$8:CL$41)</f>
        <v>0</v>
      </c>
      <c r="E1380" s="109">
        <f>SUMIF(一般公共预算财政拨款项目支出明细表!A$8:A$41,一般公共预算财政拨款支出!A1380,一般公共预算财政拨款项目支出明细表!C$8:CL$41)</f>
        <v>0</v>
      </c>
    </row>
    <row r="1381" spans="1:5">
      <c r="A1381" s="77" t="s">
        <v>2497</v>
      </c>
      <c r="B1381" s="78" t="s">
        <v>2498</v>
      </c>
      <c r="C1381" s="104">
        <f t="shared" si="21"/>
        <v>0</v>
      </c>
      <c r="D1381" s="109">
        <f>SUMIF(一般公共预算财政拨款基本支出明细表!A$8:A$41,一般公共预算财政拨款支出!A1381,一般公共预算财政拨款基本支出明细表!C$8:CL$41)</f>
        <v>0</v>
      </c>
      <c r="E1381" s="109">
        <f>SUMIF(一般公共预算财政拨款项目支出明细表!A$8:A$41,一般公共预算财政拨款支出!A1381,一般公共预算财政拨款项目支出明细表!C$8:CL$41)</f>
        <v>0</v>
      </c>
    </row>
    <row r="1382" spans="1:5">
      <c r="A1382" s="77" t="s">
        <v>2499</v>
      </c>
      <c r="B1382" s="78" t="s">
        <v>2500</v>
      </c>
      <c r="C1382" s="104">
        <f t="shared" si="21"/>
        <v>0</v>
      </c>
      <c r="D1382" s="109">
        <f>SUMIF(一般公共预算财政拨款基本支出明细表!A$8:A$41,一般公共预算财政拨款支出!A1382,一般公共预算财政拨款基本支出明细表!C$8:CL$41)</f>
        <v>0</v>
      </c>
      <c r="E1382" s="109">
        <f>SUMIF(一般公共预算财政拨款项目支出明细表!A$8:A$41,一般公共预算财政拨款支出!A1382,一般公共预算财政拨款项目支出明细表!C$8:CL$41)</f>
        <v>0</v>
      </c>
    </row>
    <row r="1383" spans="1:5" s="99" customFormat="1">
      <c r="A1383" s="73" t="s">
        <v>2501</v>
      </c>
      <c r="B1383" s="74" t="s">
        <v>2502</v>
      </c>
      <c r="C1383" s="104">
        <f t="shared" si="21"/>
        <v>0</v>
      </c>
      <c r="D1383" s="108">
        <f>SUM(D1384:D1404)</f>
        <v>0</v>
      </c>
      <c r="E1383" s="108">
        <f>SUM(E1384:E1404)</f>
        <v>0</v>
      </c>
    </row>
    <row r="1384" spans="1:5">
      <c r="A1384" s="77" t="s">
        <v>2503</v>
      </c>
      <c r="B1384" s="78" t="s">
        <v>2073</v>
      </c>
      <c r="C1384" s="104">
        <f t="shared" si="21"/>
        <v>0</v>
      </c>
      <c r="D1384" s="109">
        <f>SUMIF(一般公共预算财政拨款基本支出明细表!A$8:A$41,一般公共预算财政拨款支出!A1384,一般公共预算财政拨款基本支出明细表!C$8:CL$41)</f>
        <v>0</v>
      </c>
      <c r="E1384" s="109">
        <f>SUMIF(一般公共预算财政拨款项目支出明细表!A$8:A$41,一般公共预算财政拨款支出!A1384,一般公共预算财政拨款项目支出明细表!C$8:CL$41)</f>
        <v>0</v>
      </c>
    </row>
    <row r="1385" spans="1:5">
      <c r="A1385" s="77" t="s">
        <v>2504</v>
      </c>
      <c r="B1385" s="78" t="s">
        <v>2505</v>
      </c>
      <c r="C1385" s="104">
        <f t="shared" si="21"/>
        <v>0</v>
      </c>
      <c r="D1385" s="109">
        <f>SUMIF(一般公共预算财政拨款基本支出明细表!A$8:A$41,一般公共预算财政拨款支出!A1385,一般公共预算财政拨款基本支出明细表!C$8:CL$41)</f>
        <v>0</v>
      </c>
      <c r="E1385" s="109">
        <f>SUMIF(一般公共预算财政拨款项目支出明细表!A$8:A$41,一般公共预算财政拨款支出!A1385,一般公共预算财政拨款项目支出明细表!C$8:CL$41)</f>
        <v>0</v>
      </c>
    </row>
    <row r="1386" spans="1:5">
      <c r="A1386" s="77" t="s">
        <v>2506</v>
      </c>
      <c r="B1386" s="78" t="s">
        <v>2507</v>
      </c>
      <c r="C1386" s="104">
        <f t="shared" si="21"/>
        <v>0</v>
      </c>
      <c r="D1386" s="109">
        <f>SUMIF(一般公共预算财政拨款基本支出明细表!A$8:A$41,一般公共预算财政拨款支出!A1386,一般公共预算财政拨款基本支出明细表!C$8:CL$41)</f>
        <v>0</v>
      </c>
      <c r="E1386" s="109">
        <f>SUMIF(一般公共预算财政拨款项目支出明细表!A$8:A$41,一般公共预算财政拨款支出!A1386,一般公共预算财政拨款项目支出明细表!C$8:CL$41)</f>
        <v>0</v>
      </c>
    </row>
    <row r="1387" spans="1:5">
      <c r="A1387" s="77" t="s">
        <v>2508</v>
      </c>
      <c r="B1387" s="78" t="s">
        <v>2509</v>
      </c>
      <c r="C1387" s="104">
        <f t="shared" si="21"/>
        <v>0</v>
      </c>
      <c r="D1387" s="109">
        <f>SUMIF(一般公共预算财政拨款基本支出明细表!A$8:A$41,一般公共预算财政拨款支出!A1387,一般公共预算财政拨款基本支出明细表!C$8:CL$41)</f>
        <v>0</v>
      </c>
      <c r="E1387" s="109">
        <f>SUMIF(一般公共预算财政拨款项目支出明细表!A$8:A$41,一般公共预算财政拨款支出!A1387,一般公共预算财政拨款项目支出明细表!C$8:CL$41)</f>
        <v>0</v>
      </c>
    </row>
    <row r="1388" spans="1:5">
      <c r="A1388" s="77" t="s">
        <v>2510</v>
      </c>
      <c r="B1388" s="78" t="s">
        <v>2075</v>
      </c>
      <c r="C1388" s="104">
        <f t="shared" si="21"/>
        <v>0</v>
      </c>
      <c r="D1388" s="109">
        <f>SUMIF(一般公共预算财政拨款基本支出明细表!A$8:A$41,一般公共预算财政拨款支出!A1388,一般公共预算财政拨款基本支出明细表!C$8:CL$41)</f>
        <v>0</v>
      </c>
      <c r="E1388" s="109">
        <f>SUMIF(一般公共预算财政拨款项目支出明细表!A$8:A$41,一般公共预算财政拨款支出!A1388,一般公共预算财政拨款项目支出明细表!C$8:CL$41)</f>
        <v>0</v>
      </c>
    </row>
    <row r="1389" spans="1:5">
      <c r="A1389" s="77" t="s">
        <v>2511</v>
      </c>
      <c r="B1389" s="78" t="s">
        <v>2512</v>
      </c>
      <c r="C1389" s="104">
        <f t="shared" si="21"/>
        <v>0</v>
      </c>
      <c r="D1389" s="109">
        <f>SUMIF(一般公共预算财政拨款基本支出明细表!A$8:A$41,一般公共预算财政拨款支出!A1389,一般公共预算财政拨款基本支出明细表!C$8:CL$41)</f>
        <v>0</v>
      </c>
      <c r="E1389" s="109">
        <f>SUMIF(一般公共预算财政拨款项目支出明细表!A$8:A$41,一般公共预算财政拨款支出!A1389,一般公共预算财政拨款项目支出明细表!C$8:CL$41)</f>
        <v>0</v>
      </c>
    </row>
    <row r="1390" spans="1:5">
      <c r="A1390" s="77" t="s">
        <v>2513</v>
      </c>
      <c r="B1390" s="78" t="s">
        <v>2514</v>
      </c>
      <c r="C1390" s="104">
        <f t="shared" si="21"/>
        <v>0</v>
      </c>
      <c r="D1390" s="109">
        <f>SUMIF(一般公共预算财政拨款基本支出明细表!A$8:A$41,一般公共预算财政拨款支出!A1390,一般公共预算财政拨款基本支出明细表!C$8:CL$41)</f>
        <v>0</v>
      </c>
      <c r="E1390" s="109">
        <f>SUMIF(一般公共预算财政拨款项目支出明细表!A$8:A$41,一般公共预算财政拨款支出!A1390,一般公共预算财政拨款项目支出明细表!C$8:CL$41)</f>
        <v>0</v>
      </c>
    </row>
    <row r="1391" spans="1:5">
      <c r="A1391" s="77" t="s">
        <v>2515</v>
      </c>
      <c r="B1391" s="78" t="s">
        <v>2516</v>
      </c>
      <c r="C1391" s="104">
        <f t="shared" si="21"/>
        <v>0</v>
      </c>
      <c r="D1391" s="109">
        <f>SUMIF(一般公共预算财政拨款基本支出明细表!A$8:A$41,一般公共预算财政拨款支出!A1391,一般公共预算财政拨款基本支出明细表!C$8:CL$41)</f>
        <v>0</v>
      </c>
      <c r="E1391" s="109">
        <f>SUMIF(一般公共预算财政拨款项目支出明细表!A$8:A$41,一般公共预算财政拨款支出!A1391,一般公共预算财政拨款项目支出明细表!C$8:CL$41)</f>
        <v>0</v>
      </c>
    </row>
    <row r="1392" spans="1:5">
      <c r="A1392" s="77" t="s">
        <v>2517</v>
      </c>
      <c r="B1392" s="78" t="s">
        <v>2518</v>
      </c>
      <c r="C1392" s="104">
        <f t="shared" si="21"/>
        <v>0</v>
      </c>
      <c r="D1392" s="109">
        <f>SUMIF(一般公共预算财政拨款基本支出明细表!A$8:A$41,一般公共预算财政拨款支出!A1392,一般公共预算财政拨款基本支出明细表!C$8:CL$41)</f>
        <v>0</v>
      </c>
      <c r="E1392" s="109">
        <f>SUMIF(一般公共预算财政拨款项目支出明细表!A$8:A$41,一般公共预算财政拨款支出!A1392,一般公共预算财政拨款项目支出明细表!C$8:CL$41)</f>
        <v>0</v>
      </c>
    </row>
    <row r="1393" spans="1:5">
      <c r="A1393" s="77" t="s">
        <v>2519</v>
      </c>
      <c r="B1393" s="78" t="s">
        <v>2081</v>
      </c>
      <c r="C1393" s="104">
        <f t="shared" si="21"/>
        <v>0</v>
      </c>
      <c r="D1393" s="109">
        <f>SUMIF(一般公共预算财政拨款基本支出明细表!A$8:A$41,一般公共预算财政拨款支出!A1393,一般公共预算财政拨款基本支出明细表!C$8:CL$41)</f>
        <v>0</v>
      </c>
      <c r="E1393" s="109">
        <f>SUMIF(一般公共预算财政拨款项目支出明细表!A$8:A$41,一般公共预算财政拨款支出!A1393,一般公共预算财政拨款项目支出明细表!C$8:CL$41)</f>
        <v>0</v>
      </c>
    </row>
    <row r="1394" spans="1:5">
      <c r="A1394" s="77" t="s">
        <v>2520</v>
      </c>
      <c r="B1394" s="78" t="s">
        <v>2521</v>
      </c>
      <c r="C1394" s="104">
        <f t="shared" si="21"/>
        <v>0</v>
      </c>
      <c r="D1394" s="109">
        <f>SUMIF(一般公共预算财政拨款基本支出明细表!A$8:A$41,一般公共预算财政拨款支出!A1394,一般公共预算财政拨款基本支出明细表!C$8:CL$41)</f>
        <v>0</v>
      </c>
      <c r="E1394" s="109">
        <f>SUMIF(一般公共预算财政拨款项目支出明细表!A$8:A$41,一般公共预算财政拨款支出!A1394,一般公共预算财政拨款项目支出明细表!C$8:CL$41)</f>
        <v>0</v>
      </c>
    </row>
    <row r="1395" spans="1:5">
      <c r="A1395" s="77" t="s">
        <v>2522</v>
      </c>
      <c r="B1395" s="78" t="s">
        <v>2523</v>
      </c>
      <c r="C1395" s="104">
        <f t="shared" si="21"/>
        <v>0</v>
      </c>
      <c r="D1395" s="109">
        <f>SUMIF(一般公共预算财政拨款基本支出明细表!A$8:A$41,一般公共预算财政拨款支出!A1395,一般公共预算财政拨款基本支出明细表!C$8:CL$41)</f>
        <v>0</v>
      </c>
      <c r="E1395" s="109">
        <f>SUMIF(一般公共预算财政拨款项目支出明细表!A$8:A$41,一般公共预算财政拨款支出!A1395,一般公共预算财政拨款项目支出明细表!C$8:CL$41)</f>
        <v>0</v>
      </c>
    </row>
    <row r="1396" spans="1:5">
      <c r="A1396" s="77" t="s">
        <v>2524</v>
      </c>
      <c r="B1396" s="78" t="s">
        <v>2085</v>
      </c>
      <c r="C1396" s="104">
        <f t="shared" si="21"/>
        <v>0</v>
      </c>
      <c r="D1396" s="109">
        <f>SUMIF(一般公共预算财政拨款基本支出明细表!A$8:A$41,一般公共预算财政拨款支出!A1396,一般公共预算财政拨款基本支出明细表!C$8:CL$41)</f>
        <v>0</v>
      </c>
      <c r="E1396" s="109">
        <f>SUMIF(一般公共预算财政拨款项目支出明细表!A$8:A$41,一般公共预算财政拨款支出!A1396,一般公共预算财政拨款项目支出明细表!C$8:CL$41)</f>
        <v>0</v>
      </c>
    </row>
    <row r="1397" spans="1:5">
      <c r="A1397" s="77" t="s">
        <v>2525</v>
      </c>
      <c r="B1397" s="78" t="s">
        <v>2526</v>
      </c>
      <c r="C1397" s="104">
        <f t="shared" si="21"/>
        <v>0</v>
      </c>
      <c r="D1397" s="109">
        <f>SUMIF(一般公共预算财政拨款基本支出明细表!A$8:A$41,一般公共预算财政拨款支出!A1397,一般公共预算财政拨款基本支出明细表!C$8:CL$41)</f>
        <v>0</v>
      </c>
      <c r="E1397" s="109">
        <f>SUMIF(一般公共预算财政拨款项目支出明细表!A$8:A$41,一般公共预算财政拨款支出!A1397,一般公共预算财政拨款项目支出明细表!C$8:CL$41)</f>
        <v>0</v>
      </c>
    </row>
    <row r="1398" spans="1:5">
      <c r="A1398" s="77" t="s">
        <v>2527</v>
      </c>
      <c r="B1398" s="78" t="s">
        <v>2528</v>
      </c>
      <c r="C1398" s="104">
        <f t="shared" si="21"/>
        <v>0</v>
      </c>
      <c r="D1398" s="109">
        <f>SUMIF(一般公共预算财政拨款基本支出明细表!A$8:A$41,一般公共预算财政拨款支出!A1398,一般公共预算财政拨款基本支出明细表!C$8:CL$41)</f>
        <v>0</v>
      </c>
      <c r="E1398" s="109">
        <f>SUMIF(一般公共预算财政拨款项目支出明细表!A$8:A$41,一般公共预算财政拨款支出!A1398,一般公共预算财政拨款项目支出明细表!C$8:CL$41)</f>
        <v>0</v>
      </c>
    </row>
    <row r="1399" spans="1:5">
      <c r="A1399" s="77" t="s">
        <v>2529</v>
      </c>
      <c r="B1399" s="78" t="s">
        <v>2530</v>
      </c>
      <c r="C1399" s="104">
        <f t="shared" si="21"/>
        <v>0</v>
      </c>
      <c r="D1399" s="109">
        <f>SUMIF(一般公共预算财政拨款基本支出明细表!A$8:A$41,一般公共预算财政拨款支出!A1399,一般公共预算财政拨款基本支出明细表!C$8:CL$41)</f>
        <v>0</v>
      </c>
      <c r="E1399" s="109">
        <f>SUMIF(一般公共预算财政拨款项目支出明细表!A$8:A$41,一般公共预算财政拨款支出!A1399,一般公共预算财政拨款项目支出明细表!C$8:CL$41)</f>
        <v>0</v>
      </c>
    </row>
    <row r="1400" spans="1:5">
      <c r="A1400" s="77" t="s">
        <v>2531</v>
      </c>
      <c r="B1400" s="78" t="s">
        <v>2532</v>
      </c>
      <c r="C1400" s="104">
        <f t="shared" si="21"/>
        <v>0</v>
      </c>
      <c r="D1400" s="109">
        <f>SUMIF(一般公共预算财政拨款基本支出明细表!A$8:A$41,一般公共预算财政拨款支出!A1400,一般公共预算财政拨款基本支出明细表!C$8:CL$41)</f>
        <v>0</v>
      </c>
      <c r="E1400" s="109">
        <f>SUMIF(一般公共预算财政拨款项目支出明细表!A$8:A$41,一般公共预算财政拨款支出!A1400,一般公共预算财政拨款项目支出明细表!C$8:CL$41)</f>
        <v>0</v>
      </c>
    </row>
    <row r="1401" spans="1:5">
      <c r="A1401" s="77" t="s">
        <v>2533</v>
      </c>
      <c r="B1401" s="78" t="s">
        <v>2087</v>
      </c>
      <c r="C1401" s="104">
        <f t="shared" si="21"/>
        <v>0</v>
      </c>
      <c r="D1401" s="109">
        <f>SUMIF(一般公共预算财政拨款基本支出明细表!A$8:A$41,一般公共预算财政拨款支出!A1401,一般公共预算财政拨款基本支出明细表!C$8:CL$41)</f>
        <v>0</v>
      </c>
      <c r="E1401" s="109">
        <f>SUMIF(一般公共预算财政拨款项目支出明细表!A$8:A$41,一般公共预算财政拨款支出!A1401,一般公共预算财政拨款项目支出明细表!C$8:CL$41)</f>
        <v>0</v>
      </c>
    </row>
    <row r="1402" spans="1:5">
      <c r="A1402" s="77" t="s">
        <v>2534</v>
      </c>
      <c r="B1402" s="78" t="s">
        <v>2535</v>
      </c>
      <c r="C1402" s="104">
        <f t="shared" si="21"/>
        <v>0</v>
      </c>
      <c r="D1402" s="109">
        <f>SUMIF(一般公共预算财政拨款基本支出明细表!A$8:A$41,一般公共预算财政拨款支出!A1402,一般公共预算财政拨款基本支出明细表!C$8:CL$41)</f>
        <v>0</v>
      </c>
      <c r="E1402" s="109">
        <f>SUMIF(一般公共预算财政拨款项目支出明细表!A$8:A$41,一般公共预算财政拨款支出!A1402,一般公共预算财政拨款项目支出明细表!C$8:CL$41)</f>
        <v>0</v>
      </c>
    </row>
    <row r="1403" spans="1:5">
      <c r="A1403" s="77" t="s">
        <v>2536</v>
      </c>
      <c r="B1403" s="78" t="s">
        <v>2537</v>
      </c>
      <c r="C1403" s="104">
        <f t="shared" si="21"/>
        <v>0</v>
      </c>
      <c r="D1403" s="109">
        <f>SUMIF(一般公共预算财政拨款基本支出明细表!A$8:A$41,一般公共预算财政拨款支出!A1403,一般公共预算财政拨款基本支出明细表!C$8:CL$41)</f>
        <v>0</v>
      </c>
      <c r="E1403" s="109">
        <f>SUMIF(一般公共预算财政拨款项目支出明细表!A$8:A$41,一般公共预算财政拨款支出!A1403,一般公共预算财政拨款项目支出明细表!C$8:CL$41)</f>
        <v>0</v>
      </c>
    </row>
    <row r="1404" spans="1:5">
      <c r="A1404" s="77" t="s">
        <v>2538</v>
      </c>
      <c r="B1404" s="78" t="s">
        <v>525</v>
      </c>
      <c r="C1404" s="104">
        <f t="shared" si="21"/>
        <v>0</v>
      </c>
      <c r="D1404" s="109">
        <f>SUMIF(一般公共预算财政拨款基本支出明细表!A$8:A$41,一般公共预算财政拨款支出!A1404,一般公共预算财政拨款基本支出明细表!C$8:CL$41)</f>
        <v>0</v>
      </c>
      <c r="E1404" s="109">
        <f>SUMIF(一般公共预算财政拨款项目支出明细表!A$8:A$41,一般公共预算财政拨款支出!A1404,一般公共预算财政拨款项目支出明细表!C$8:CL$41)</f>
        <v>0</v>
      </c>
    </row>
    <row r="1405" spans="1:5" s="99" customFormat="1">
      <c r="A1405" s="73" t="s">
        <v>2539</v>
      </c>
      <c r="B1405" s="74" t="s">
        <v>2540</v>
      </c>
      <c r="C1405" s="104">
        <f t="shared" si="21"/>
        <v>0</v>
      </c>
      <c r="D1405" s="108">
        <f>D1406+D1407</f>
        <v>0</v>
      </c>
      <c r="E1405" s="108">
        <f>E1406+E1407</f>
        <v>0</v>
      </c>
    </row>
    <row r="1406" spans="1:5">
      <c r="A1406" s="77" t="s">
        <v>2541</v>
      </c>
      <c r="B1406" s="78" t="s">
        <v>2542</v>
      </c>
      <c r="C1406" s="104">
        <f t="shared" si="21"/>
        <v>0</v>
      </c>
      <c r="D1406" s="109">
        <f>SUMIF(一般公共预算财政拨款基本支出明细表!A$8:A$41,一般公共预算财政拨款支出!A1406,一般公共预算财政拨款基本支出明细表!C$8:CL$41)</f>
        <v>0</v>
      </c>
      <c r="E1406" s="109">
        <f>SUMIF(一般公共预算财政拨款项目支出明细表!A$8:A$41,一般公共预算财政拨款支出!A1406,一般公共预算财政拨款项目支出明细表!C$8:CL$41)</f>
        <v>0</v>
      </c>
    </row>
    <row r="1407" spans="1:5">
      <c r="A1407" s="77" t="s">
        <v>2543</v>
      </c>
      <c r="B1407" s="78" t="s">
        <v>2544</v>
      </c>
      <c r="C1407" s="104">
        <f t="shared" si="21"/>
        <v>0</v>
      </c>
      <c r="D1407" s="109">
        <f>SUMIF(一般公共预算财政拨款基本支出明细表!A$8:A$41,一般公共预算财政拨款支出!A1407,一般公共预算财政拨款基本支出明细表!C$8:CL$41)</f>
        <v>0</v>
      </c>
      <c r="E1407" s="109">
        <f>SUMIF(一般公共预算财政拨款项目支出明细表!A$8:A$41,一般公共预算财政拨款支出!A1407,一般公共预算财政拨款项目支出明细表!C$8:CL$41)</f>
        <v>0</v>
      </c>
    </row>
    <row r="1408" spans="1:5" s="99" customFormat="1">
      <c r="A1408" s="73" t="s">
        <v>2545</v>
      </c>
      <c r="B1408" s="74" t="s">
        <v>2546</v>
      </c>
      <c r="C1408" s="104">
        <f t="shared" si="21"/>
        <v>0</v>
      </c>
      <c r="D1408" s="108">
        <f>SUMIF(一般公共预算财政拨款基本支出明细表!A$8:A$41,一般公共预算财政拨款支出!A1408,一般公共预算财政拨款基本支出明细表!C$8:CL$41)</f>
        <v>0</v>
      </c>
      <c r="E1408" s="108">
        <f>SUMIF(一般公共预算财政拨款项目支出明细表!A$8:A$41,一般公共预算财政拨款支出!A1408,一般公共预算财政拨款项目支出明细表!C$8:CL$41)</f>
        <v>0</v>
      </c>
    </row>
    <row r="1409" spans="1:5" s="99" customFormat="1">
      <c r="A1409" s="73" t="s">
        <v>2547</v>
      </c>
      <c r="B1409" s="74" t="s">
        <v>2548</v>
      </c>
      <c r="C1409" s="104">
        <f t="shared" si="21"/>
        <v>0</v>
      </c>
      <c r="D1409" s="108">
        <f>D1410</f>
        <v>0</v>
      </c>
      <c r="E1409" s="108">
        <f>E1410</f>
        <v>0</v>
      </c>
    </row>
    <row r="1410" spans="1:5">
      <c r="A1410" s="77" t="s">
        <v>2549</v>
      </c>
      <c r="B1410" s="78" t="s">
        <v>2550</v>
      </c>
      <c r="C1410" s="104">
        <f t="shared" si="21"/>
        <v>0</v>
      </c>
      <c r="D1410" s="109">
        <f>SUMIF(一般公共预算财政拨款基本支出明细表!A$8:A$41,一般公共预算财政拨款支出!A1410,一般公共预算财政拨款基本支出明细表!C$8:CL$41)</f>
        <v>0</v>
      </c>
      <c r="E1410" s="109">
        <f>SUMIF(一般公共预算财政拨款项目支出明细表!A$8:A$41,一般公共预算财政拨款支出!A1410,一般公共预算财政拨款项目支出明细表!C$8:CL$41)</f>
        <v>0</v>
      </c>
    </row>
    <row r="1411" spans="1:5" s="99" customFormat="1">
      <c r="A1411" s="73" t="s">
        <v>2551</v>
      </c>
      <c r="B1411" s="74" t="s">
        <v>2552</v>
      </c>
      <c r="C1411" s="104">
        <f t="shared" si="21"/>
        <v>0</v>
      </c>
      <c r="D1411" s="108">
        <f>SUM(D1412:D1415)</f>
        <v>0</v>
      </c>
      <c r="E1411" s="108">
        <f>SUM(E1412:E1415)</f>
        <v>0</v>
      </c>
    </row>
    <row r="1412" spans="1:5">
      <c r="A1412" s="77" t="s">
        <v>2553</v>
      </c>
      <c r="B1412" s="78" t="s">
        <v>2554</v>
      </c>
      <c r="C1412" s="104">
        <f t="shared" si="21"/>
        <v>0</v>
      </c>
      <c r="D1412" s="109">
        <f>SUMIF(一般公共预算财政拨款基本支出明细表!A$8:A$41,一般公共预算财政拨款支出!A1412,一般公共预算财政拨款基本支出明细表!C$8:CL$41)</f>
        <v>0</v>
      </c>
      <c r="E1412" s="109">
        <f>SUMIF(一般公共预算财政拨款项目支出明细表!A$8:A$41,一般公共预算财政拨款支出!A1412,一般公共预算财政拨款项目支出明细表!C$8:CL$41)</f>
        <v>0</v>
      </c>
    </row>
    <row r="1413" spans="1:5">
      <c r="A1413" s="77" t="s">
        <v>2555</v>
      </c>
      <c r="B1413" s="78" t="s">
        <v>2556</v>
      </c>
      <c r="C1413" s="104">
        <f t="shared" si="21"/>
        <v>0</v>
      </c>
      <c r="D1413" s="109">
        <f>SUMIF(一般公共预算财政拨款基本支出明细表!A$8:A$41,一般公共预算财政拨款支出!A1413,一般公共预算财政拨款基本支出明细表!C$8:CL$41)</f>
        <v>0</v>
      </c>
      <c r="E1413" s="109">
        <f>SUMIF(一般公共预算财政拨款项目支出明细表!A$8:A$41,一般公共预算财政拨款支出!A1413,一般公共预算财政拨款项目支出明细表!C$8:CL$41)</f>
        <v>0</v>
      </c>
    </row>
    <row r="1414" spans="1:5">
      <c r="A1414" s="77" t="s">
        <v>2557</v>
      </c>
      <c r="B1414" s="78" t="s">
        <v>2558</v>
      </c>
      <c r="C1414" s="104">
        <f t="shared" ref="C1414:C1438" si="22">D1414+E1414</f>
        <v>0</v>
      </c>
      <c r="D1414" s="109">
        <f>SUMIF(一般公共预算财政拨款基本支出明细表!A$8:A$41,一般公共预算财政拨款支出!A1414,一般公共预算财政拨款基本支出明细表!C$8:CL$41)</f>
        <v>0</v>
      </c>
      <c r="E1414" s="109">
        <f>SUMIF(一般公共预算财政拨款项目支出明细表!A$8:A$41,一般公共预算财政拨款支出!A1414,一般公共预算财政拨款项目支出明细表!C$8:CL$41)</f>
        <v>0</v>
      </c>
    </row>
    <row r="1415" spans="1:5">
      <c r="A1415" s="77" t="s">
        <v>2559</v>
      </c>
      <c r="B1415" s="78" t="s">
        <v>2560</v>
      </c>
      <c r="C1415" s="104">
        <f t="shared" si="22"/>
        <v>0</v>
      </c>
      <c r="D1415" s="109">
        <f>SUMIF(一般公共预算财政拨款基本支出明细表!A$8:A$41,一般公共预算财政拨款支出!A1415,一般公共预算财政拨款基本支出明细表!C$8:CL$41)</f>
        <v>0</v>
      </c>
      <c r="E1415" s="109">
        <f>SUMIF(一般公共预算财政拨款项目支出明细表!A$8:A$41,一般公共预算财政拨款支出!A1415,一般公共预算财政拨款项目支出明细表!C$8:CL$41)</f>
        <v>0</v>
      </c>
    </row>
    <row r="1416" spans="1:5" s="99" customFormat="1">
      <c r="A1416" s="73" t="s">
        <v>2561</v>
      </c>
      <c r="B1416" s="74" t="s">
        <v>2071</v>
      </c>
      <c r="C1416" s="104">
        <f t="shared" si="22"/>
        <v>0</v>
      </c>
      <c r="D1416" s="108">
        <f>SUMIF(一般公共预算财政拨款基本支出明细表!A$8:A$41,一般公共预算财政拨款支出!A1416,一般公共预算财政拨款基本支出明细表!C$8:CL$41)</f>
        <v>0</v>
      </c>
      <c r="E1416" s="108">
        <f>SUMIF(一般公共预算财政拨款项目支出明细表!A$8:A$41,一般公共预算财政拨款支出!A1416,一般公共预算财政拨款项目支出明细表!C$8:CL$41)</f>
        <v>0</v>
      </c>
    </row>
    <row r="1417" spans="1:5" s="99" customFormat="1">
      <c r="A1417" s="73" t="s">
        <v>2562</v>
      </c>
      <c r="B1417" s="74" t="s">
        <v>2563</v>
      </c>
      <c r="C1417" s="104">
        <f t="shared" si="22"/>
        <v>0</v>
      </c>
      <c r="D1417" s="108">
        <f>SUMIF(一般公共预算财政拨款基本支出明细表!A$8:A$41,一般公共预算财政拨款支出!A1417,一般公共预算财政拨款基本支出明细表!C$8:CL$41)</f>
        <v>0</v>
      </c>
      <c r="E1417" s="108">
        <f>SUMIF(一般公共预算财政拨款项目支出明细表!A$8:A$41,一般公共预算财政拨款支出!A1417,一般公共预算财政拨款项目支出明细表!C$8:CL$41)</f>
        <v>0</v>
      </c>
    </row>
    <row r="1418" spans="1:5" s="99" customFormat="1">
      <c r="A1418" s="73" t="s">
        <v>2564</v>
      </c>
      <c r="B1418" s="74" t="s">
        <v>2565</v>
      </c>
      <c r="C1418" s="104">
        <f t="shared" si="22"/>
        <v>0</v>
      </c>
      <c r="D1418" s="108">
        <f>SUMIF(一般公共预算财政拨款基本支出明细表!A$8:A$41,一般公共预算财政拨款支出!A1418,一般公共预算财政拨款基本支出明细表!C$8:CL$41)</f>
        <v>0</v>
      </c>
      <c r="E1418" s="108">
        <f>SUMIF(一般公共预算财政拨款项目支出明细表!A$8:A$41,一般公共预算财政拨款支出!A1418,一般公共预算财政拨款项目支出明细表!C$8:CL$41)</f>
        <v>0</v>
      </c>
    </row>
    <row r="1419" spans="1:5" s="99" customFormat="1">
      <c r="A1419" s="70" t="s">
        <v>2566</v>
      </c>
      <c r="B1419" s="71" t="s">
        <v>2567</v>
      </c>
      <c r="C1419" s="111">
        <f t="shared" si="22"/>
        <v>0</v>
      </c>
      <c r="D1419" s="107">
        <f>D1420+D1421+D1422</f>
        <v>0</v>
      </c>
      <c r="E1419" s="107">
        <f>E1420+E1421+E1422</f>
        <v>0</v>
      </c>
    </row>
    <row r="1420" spans="1:5" s="99" customFormat="1">
      <c r="A1420" s="73" t="s">
        <v>2568</v>
      </c>
      <c r="B1420" s="74" t="s">
        <v>2569</v>
      </c>
      <c r="C1420" s="104">
        <f t="shared" si="22"/>
        <v>0</v>
      </c>
      <c r="D1420" s="108">
        <f>SUMIF(一般公共预算财政拨款基本支出明细表!A$8:A$41,一般公共预算财政拨款支出!A1420,一般公共预算财政拨款基本支出明细表!C$8:CL$41)</f>
        <v>0</v>
      </c>
      <c r="E1420" s="108">
        <f>SUMIF(一般公共预算财政拨款项目支出明细表!A$8:A$41,一般公共预算财政拨款支出!A1420,一般公共预算财政拨款项目支出明细表!C$8:CL$41)</f>
        <v>0</v>
      </c>
    </row>
    <row r="1421" spans="1:5" s="99" customFormat="1">
      <c r="A1421" s="73" t="s">
        <v>2570</v>
      </c>
      <c r="B1421" s="74" t="s">
        <v>2571</v>
      </c>
      <c r="C1421" s="104">
        <f t="shared" si="22"/>
        <v>0</v>
      </c>
      <c r="D1421" s="108">
        <f>SUMIF(一般公共预算财政拨款基本支出明细表!A$8:A$41,一般公共预算财政拨款支出!A1421,一般公共预算财政拨款基本支出明细表!C$8:CL$41)</f>
        <v>0</v>
      </c>
      <c r="E1421" s="108">
        <f>SUMIF(一般公共预算财政拨款项目支出明细表!A$8:A$41,一般公共预算财政拨款支出!A1421,一般公共预算财政拨款项目支出明细表!C$8:CL$41)</f>
        <v>0</v>
      </c>
    </row>
    <row r="1422" spans="1:5" s="99" customFormat="1">
      <c r="A1422" s="73" t="s">
        <v>2572</v>
      </c>
      <c r="B1422" s="74" t="s">
        <v>2573</v>
      </c>
      <c r="C1422" s="104">
        <f t="shared" si="22"/>
        <v>0</v>
      </c>
      <c r="D1422" s="108">
        <f>SUM(D1423:D1426)</f>
        <v>0</v>
      </c>
      <c r="E1422" s="108">
        <f>SUM(E1423:E1426)</f>
        <v>0</v>
      </c>
    </row>
    <row r="1423" spans="1:5">
      <c r="A1423" s="77" t="s">
        <v>2574</v>
      </c>
      <c r="B1423" s="78" t="s">
        <v>2575</v>
      </c>
      <c r="C1423" s="104">
        <f t="shared" si="22"/>
        <v>0</v>
      </c>
      <c r="D1423" s="109">
        <f>SUMIF(一般公共预算财政拨款基本支出明细表!A$8:A$41,一般公共预算财政拨款支出!A1423,一般公共预算财政拨款基本支出明细表!C$8:CL$41)</f>
        <v>0</v>
      </c>
      <c r="E1423" s="109">
        <f>SUMIF(一般公共预算财政拨款项目支出明细表!A$8:A$41,一般公共预算财政拨款支出!A1423,一般公共预算财政拨款项目支出明细表!C$8:CL$41)</f>
        <v>0</v>
      </c>
    </row>
    <row r="1424" spans="1:5">
      <c r="A1424" s="77" t="s">
        <v>2576</v>
      </c>
      <c r="B1424" s="78" t="s">
        <v>2577</v>
      </c>
      <c r="C1424" s="104">
        <f t="shared" si="22"/>
        <v>0</v>
      </c>
      <c r="D1424" s="109">
        <f>SUMIF(一般公共预算财政拨款基本支出明细表!A$8:A$41,一般公共预算财政拨款支出!A1424,一般公共预算财政拨款基本支出明细表!C$8:CL$41)</f>
        <v>0</v>
      </c>
      <c r="E1424" s="109">
        <f>SUMIF(一般公共预算财政拨款项目支出明细表!A$8:A$41,一般公共预算财政拨款支出!A1424,一般公共预算财政拨款项目支出明细表!C$8:CL$41)</f>
        <v>0</v>
      </c>
    </row>
    <row r="1425" spans="1:5">
      <c r="A1425" s="77" t="s">
        <v>2578</v>
      </c>
      <c r="B1425" s="78" t="s">
        <v>2579</v>
      </c>
      <c r="C1425" s="104">
        <f t="shared" si="22"/>
        <v>0</v>
      </c>
      <c r="D1425" s="109">
        <f>SUMIF(一般公共预算财政拨款基本支出明细表!A$8:A$41,一般公共预算财政拨款支出!A1425,一般公共预算财政拨款基本支出明细表!C$8:CL$41)</f>
        <v>0</v>
      </c>
      <c r="E1425" s="109">
        <f>SUMIF(一般公共预算财政拨款项目支出明细表!A$8:A$41,一般公共预算财政拨款支出!A1425,一般公共预算财政拨款项目支出明细表!C$8:CL$41)</f>
        <v>0</v>
      </c>
    </row>
    <row r="1426" spans="1:5">
      <c r="A1426" s="77" t="s">
        <v>2580</v>
      </c>
      <c r="B1426" s="78" t="s">
        <v>2581</v>
      </c>
      <c r="C1426" s="104">
        <f t="shared" si="22"/>
        <v>0</v>
      </c>
      <c r="D1426" s="109">
        <f>SUMIF(一般公共预算财政拨款基本支出明细表!A$8:A$41,一般公共预算财政拨款支出!A1426,一般公共预算财政拨款基本支出明细表!C$8:CL$41)</f>
        <v>0</v>
      </c>
      <c r="E1426" s="109">
        <f>SUMIF(一般公共预算财政拨款项目支出明细表!A$8:A$41,一般公共预算财政拨款支出!A1426,一般公共预算财政拨款项目支出明细表!C$8:CL$41)</f>
        <v>0</v>
      </c>
    </row>
    <row r="1427" spans="1:5" s="99" customFormat="1">
      <c r="A1427" s="70" t="s">
        <v>2582</v>
      </c>
      <c r="B1427" s="71" t="s">
        <v>2583</v>
      </c>
      <c r="C1427" s="112">
        <f t="shared" si="22"/>
        <v>0</v>
      </c>
      <c r="D1427" s="107">
        <f>SUM(D1428:D1430)</f>
        <v>0</v>
      </c>
      <c r="E1427" s="107">
        <f>SUM(E1428:E1430)</f>
        <v>0</v>
      </c>
    </row>
    <row r="1428" spans="1:5" s="99" customFormat="1">
      <c r="A1428" s="73" t="s">
        <v>2584</v>
      </c>
      <c r="B1428" s="74" t="s">
        <v>2585</v>
      </c>
      <c r="C1428" s="104">
        <f t="shared" si="22"/>
        <v>0</v>
      </c>
      <c r="D1428" s="108">
        <f>SUMIF(一般公共预算财政拨款基本支出明细表!A$8:A$41,一般公共预算财政拨款支出!A1428,一般公共预算财政拨款基本支出明细表!C$8:CL$41)</f>
        <v>0</v>
      </c>
      <c r="E1428" s="108">
        <f>SUMIF(一般公共预算财政拨款项目支出明细表!A$8:A$41,一般公共预算财政拨款支出!A1428,一般公共预算财政拨款项目支出明细表!C$8:CL$41)</f>
        <v>0</v>
      </c>
    </row>
    <row r="1429" spans="1:5" s="99" customFormat="1">
      <c r="A1429" s="73" t="s">
        <v>2586</v>
      </c>
      <c r="B1429" s="74" t="s">
        <v>2587</v>
      </c>
      <c r="C1429" s="104">
        <f t="shared" si="22"/>
        <v>0</v>
      </c>
      <c r="D1429" s="108">
        <f>SUMIF(一般公共预算财政拨款基本支出明细表!A$8:A$41,一般公共预算财政拨款支出!A1429,一般公共预算财政拨款基本支出明细表!C$8:CL$41)</f>
        <v>0</v>
      </c>
      <c r="E1429" s="108">
        <f>SUMIF(一般公共预算财政拨款项目支出明细表!A$8:A$41,一般公共预算财政拨款支出!A1429,一般公共预算财政拨款项目支出明细表!C$8:CL$41)</f>
        <v>0</v>
      </c>
    </row>
    <row r="1430" spans="1:5" s="99" customFormat="1">
      <c r="A1430" s="73" t="s">
        <v>2588</v>
      </c>
      <c r="B1430" s="74" t="s">
        <v>2589</v>
      </c>
      <c r="C1430" s="104">
        <f t="shared" si="22"/>
        <v>0</v>
      </c>
      <c r="D1430" s="108">
        <f>SUM(D1431:D1434)</f>
        <v>0</v>
      </c>
      <c r="E1430" s="108">
        <f>SUM(E1431:E1434)</f>
        <v>0</v>
      </c>
    </row>
    <row r="1431" spans="1:5">
      <c r="A1431" s="77" t="s">
        <v>2590</v>
      </c>
      <c r="B1431" s="78" t="s">
        <v>2591</v>
      </c>
      <c r="C1431" s="104">
        <f t="shared" si="22"/>
        <v>0</v>
      </c>
      <c r="D1431" s="109">
        <f>SUMIF(一般公共预算财政拨款基本支出明细表!A$8:A$41,一般公共预算财政拨款支出!A1431,一般公共预算财政拨款基本支出明细表!C$8:CL$41)</f>
        <v>0</v>
      </c>
      <c r="E1431" s="109">
        <f>SUMIF(一般公共预算财政拨款项目支出明细表!A$8:A$41,一般公共预算财政拨款支出!A1431,一般公共预算财政拨款项目支出明细表!C$8:CL$41)</f>
        <v>0</v>
      </c>
    </row>
    <row r="1432" spans="1:5">
      <c r="A1432" s="77" t="s">
        <v>2592</v>
      </c>
      <c r="B1432" s="78" t="s">
        <v>2593</v>
      </c>
      <c r="C1432" s="104">
        <f t="shared" si="22"/>
        <v>0</v>
      </c>
      <c r="D1432" s="109">
        <f>SUMIF(一般公共预算财政拨款基本支出明细表!A$8:A$41,一般公共预算财政拨款支出!A1432,一般公共预算财政拨款基本支出明细表!C$8:CL$41)</f>
        <v>0</v>
      </c>
      <c r="E1432" s="109">
        <f>SUMIF(一般公共预算财政拨款项目支出明细表!A$8:A$41,一般公共预算财政拨款支出!A1432,一般公共预算财政拨款项目支出明细表!C$8:CL$41)</f>
        <v>0</v>
      </c>
    </row>
    <row r="1433" spans="1:5">
      <c r="A1433" s="77" t="s">
        <v>2594</v>
      </c>
      <c r="B1433" s="78" t="s">
        <v>2595</v>
      </c>
      <c r="C1433" s="104">
        <f t="shared" si="22"/>
        <v>0</v>
      </c>
      <c r="D1433" s="109">
        <f>SUMIF(一般公共预算财政拨款基本支出明细表!A$8:A$41,一般公共预算财政拨款支出!A1433,一般公共预算财政拨款基本支出明细表!C$8:CL$41)</f>
        <v>0</v>
      </c>
      <c r="E1433" s="109">
        <f>SUMIF(一般公共预算财政拨款项目支出明细表!A$8:A$41,一般公共预算财政拨款支出!A1433,一般公共预算财政拨款项目支出明细表!C$8:CL$41)</f>
        <v>0</v>
      </c>
    </row>
    <row r="1434" spans="1:5">
      <c r="A1434" s="77" t="s">
        <v>2596</v>
      </c>
      <c r="B1434" s="78" t="s">
        <v>2597</v>
      </c>
      <c r="C1434" s="104">
        <f t="shared" si="22"/>
        <v>0</v>
      </c>
      <c r="D1434" s="109">
        <f>SUMIF(一般公共预算财政拨款基本支出明细表!A$8:A$41,一般公共预算财政拨款支出!A1434,一般公共预算财政拨款基本支出明细表!C$8:CL$41)</f>
        <v>0</v>
      </c>
      <c r="E1434" s="109">
        <f>SUMIF(一般公共预算财政拨款项目支出明细表!A$8:A$41,一般公共预算财政拨款支出!A1434,一般公共预算财政拨款项目支出明细表!C$8:CL$41)</f>
        <v>0</v>
      </c>
    </row>
    <row r="1435" spans="1:5">
      <c r="A1435" s="70" t="s">
        <v>2598</v>
      </c>
      <c r="B1435" s="71" t="s">
        <v>2599</v>
      </c>
      <c r="C1435" s="111">
        <f t="shared" si="22"/>
        <v>0</v>
      </c>
      <c r="D1435" s="107">
        <f>SUM(D1436:D1438)</f>
        <v>0</v>
      </c>
      <c r="E1435" s="107">
        <f>SUM(E1436:E1438)</f>
        <v>0</v>
      </c>
    </row>
    <row r="1436" spans="1:5" s="99" customFormat="1">
      <c r="A1436" s="73" t="s">
        <v>2600</v>
      </c>
      <c r="B1436" s="74" t="s">
        <v>2601</v>
      </c>
      <c r="C1436" s="104">
        <f t="shared" si="22"/>
        <v>0</v>
      </c>
      <c r="D1436" s="108">
        <f>SUMIF(一般公共预算财政拨款基本支出明细表!A$8:A$41,一般公共预算财政拨款支出!A1436,一般公共预算财政拨款基本支出明细表!C$8:CL$41)</f>
        <v>0</v>
      </c>
      <c r="E1436" s="108">
        <f>SUMIF(一般公共预算财政拨款项目支出明细表!A$8:A$41,一般公共预算财政拨款支出!A1436,一般公共预算财政拨款项目支出明细表!C$8:CL$41)</f>
        <v>0</v>
      </c>
    </row>
    <row r="1437" spans="1:5" s="99" customFormat="1">
      <c r="A1437" s="73" t="s">
        <v>2602</v>
      </c>
      <c r="B1437" s="74" t="s">
        <v>2603</v>
      </c>
      <c r="C1437" s="104">
        <f t="shared" si="22"/>
        <v>0</v>
      </c>
      <c r="D1437" s="108">
        <f>SUMIF(一般公共预算财政拨款基本支出明细表!A$8:A$41,一般公共预算财政拨款支出!A1437,一般公共预算财政拨款基本支出明细表!C$8:CL$41)</f>
        <v>0</v>
      </c>
      <c r="E1437" s="108">
        <f>SUMIF(一般公共预算财政拨款项目支出明细表!A$8:A$41,一般公共预算财政拨款支出!A1437,一般公共预算财政拨款项目支出明细表!C$8:CL$41)</f>
        <v>0</v>
      </c>
    </row>
    <row r="1438" spans="1:5" s="99" customFormat="1">
      <c r="A1438" s="113" t="s">
        <v>2604</v>
      </c>
      <c r="B1438" s="114" t="s">
        <v>2605</v>
      </c>
      <c r="C1438" s="104">
        <f t="shared" si="22"/>
        <v>0</v>
      </c>
      <c r="D1438" s="108">
        <f>SUMIF(一般公共预算财政拨款基本支出明细表!A$8:A$41,一般公共预算财政拨款支出!A1438,一般公共预算财政拨款基本支出明细表!C$8:CL$41)</f>
        <v>0</v>
      </c>
      <c r="E1438" s="108">
        <f>SUMIF(一般公共预算财政拨款项目支出明细表!A$8:A$41,一般公共预算财政拨款支出!A1438,一般公共预算财政拨款项目支出明细表!C$8:CL$41)</f>
        <v>0</v>
      </c>
    </row>
  </sheetData>
  <mergeCells count="1">
    <mergeCell ref="A2:E2"/>
  </mergeCells>
  <phoneticPr fontId="33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1"/>
  <sheetViews>
    <sheetView showZeros="0" workbookViewId="0">
      <selection activeCell="P8" sqref="P8"/>
    </sheetView>
  </sheetViews>
  <sheetFormatPr defaultColWidth="9" defaultRowHeight="13.5"/>
  <cols>
    <col min="1" max="1" width="10.625" style="41" customWidth="1"/>
    <col min="2" max="2" width="12.5" style="41" customWidth="1"/>
    <col min="3" max="68" width="6.625" style="41" customWidth="1"/>
    <col min="69" max="85" width="6.625" style="43" customWidth="1"/>
    <col min="86" max="16384" width="9" style="41"/>
  </cols>
  <sheetData>
    <row r="1" spans="1:85" s="88" customFormat="1">
      <c r="A1" s="88" t="s">
        <v>2606</v>
      </c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</row>
    <row r="2" spans="1:85" s="88" customFormat="1" ht="30" customHeight="1">
      <c r="A2" s="152" t="s">
        <v>2607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</row>
    <row r="3" spans="1:85" s="89" customFormat="1" ht="14.2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153" t="s">
        <v>23</v>
      </c>
      <c r="CG3" s="153"/>
    </row>
    <row r="4" spans="1:85" s="89" customFormat="1" ht="21.75" customHeight="1">
      <c r="A4" s="93" t="s">
        <v>24</v>
      </c>
      <c r="B4" s="94"/>
      <c r="C4" s="95" t="s">
        <v>86</v>
      </c>
      <c r="D4" s="154" t="s">
        <v>2608</v>
      </c>
      <c r="E4" s="154"/>
      <c r="F4" s="154"/>
      <c r="G4" s="154"/>
      <c r="H4" s="154"/>
      <c r="I4" s="154"/>
      <c r="J4" s="154"/>
      <c r="K4" s="154"/>
      <c r="L4" s="154"/>
      <c r="M4" s="154"/>
      <c r="N4" s="154" t="s">
        <v>2609</v>
      </c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 t="s">
        <v>2610</v>
      </c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 t="s">
        <v>2611</v>
      </c>
      <c r="AZ4" s="154"/>
      <c r="BA4" s="154"/>
      <c r="BB4" s="154"/>
      <c r="BC4" s="154"/>
      <c r="BD4" s="154" t="s">
        <v>2612</v>
      </c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 t="s">
        <v>2613</v>
      </c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</row>
    <row r="5" spans="1:85" s="90" customFormat="1" ht="50.25" customHeight="1">
      <c r="A5" s="149" t="s">
        <v>2614</v>
      </c>
      <c r="B5" s="96" t="s">
        <v>82</v>
      </c>
      <c r="C5" s="97"/>
      <c r="D5" s="96" t="s">
        <v>2615</v>
      </c>
      <c r="E5" s="96" t="s">
        <v>2616</v>
      </c>
      <c r="F5" s="96" t="s">
        <v>2617</v>
      </c>
      <c r="G5" s="96" t="s">
        <v>2618</v>
      </c>
      <c r="H5" s="96" t="s">
        <v>2619</v>
      </c>
      <c r="I5" s="96" t="s">
        <v>2620</v>
      </c>
      <c r="J5" s="96" t="s">
        <v>2621</v>
      </c>
      <c r="K5" s="96" t="s">
        <v>2622</v>
      </c>
      <c r="L5" s="96" t="s">
        <v>2198</v>
      </c>
      <c r="M5" s="96" t="s">
        <v>2623</v>
      </c>
      <c r="N5" s="96" t="s">
        <v>2615</v>
      </c>
      <c r="O5" s="96" t="s">
        <v>2624</v>
      </c>
      <c r="P5" s="96" t="s">
        <v>2625</v>
      </c>
      <c r="Q5" s="96" t="s">
        <v>2626</v>
      </c>
      <c r="R5" s="96" t="s">
        <v>2627</v>
      </c>
      <c r="S5" s="96" t="s">
        <v>2628</v>
      </c>
      <c r="T5" s="96" t="s">
        <v>2629</v>
      </c>
      <c r="U5" s="96" t="s">
        <v>2630</v>
      </c>
      <c r="V5" s="96" t="s">
        <v>2631</v>
      </c>
      <c r="W5" s="96" t="s">
        <v>2632</v>
      </c>
      <c r="X5" s="96" t="s">
        <v>2633</v>
      </c>
      <c r="Y5" s="96" t="s">
        <v>2634</v>
      </c>
      <c r="Z5" s="96" t="s">
        <v>2635</v>
      </c>
      <c r="AA5" s="96" t="s">
        <v>2636</v>
      </c>
      <c r="AB5" s="96" t="s">
        <v>2637</v>
      </c>
      <c r="AC5" s="96" t="s">
        <v>2638</v>
      </c>
      <c r="AD5" s="96" t="s">
        <v>2639</v>
      </c>
      <c r="AE5" s="96" t="s">
        <v>2640</v>
      </c>
      <c r="AF5" s="96" t="s">
        <v>2641</v>
      </c>
      <c r="AG5" s="96" t="s">
        <v>2642</v>
      </c>
      <c r="AH5" s="96" t="s">
        <v>2643</v>
      </c>
      <c r="AI5" s="96" t="s">
        <v>2644</v>
      </c>
      <c r="AJ5" s="96" t="s">
        <v>2645</v>
      </c>
      <c r="AK5" s="96" t="s">
        <v>2646</v>
      </c>
      <c r="AL5" s="96" t="s">
        <v>2647</v>
      </c>
      <c r="AM5" s="96" t="s">
        <v>2615</v>
      </c>
      <c r="AN5" s="96" t="s">
        <v>2648</v>
      </c>
      <c r="AO5" s="96" t="s">
        <v>2649</v>
      </c>
      <c r="AP5" s="96" t="s">
        <v>2650</v>
      </c>
      <c r="AQ5" s="96" t="s">
        <v>2651</v>
      </c>
      <c r="AR5" s="96" t="s">
        <v>2652</v>
      </c>
      <c r="AS5" s="96" t="s">
        <v>2653</v>
      </c>
      <c r="AT5" s="96" t="s">
        <v>2654</v>
      </c>
      <c r="AU5" s="96" t="s">
        <v>2655</v>
      </c>
      <c r="AV5" s="96" t="s">
        <v>2656</v>
      </c>
      <c r="AW5" s="96" t="s">
        <v>2657</v>
      </c>
      <c r="AX5" s="96" t="s">
        <v>2658</v>
      </c>
      <c r="AY5" s="96" t="s">
        <v>2615</v>
      </c>
      <c r="AZ5" s="96" t="s">
        <v>2659</v>
      </c>
      <c r="BA5" s="96" t="s">
        <v>2660</v>
      </c>
      <c r="BB5" s="96" t="s">
        <v>2661</v>
      </c>
      <c r="BC5" s="96" t="s">
        <v>2662</v>
      </c>
      <c r="BD5" s="96" t="s">
        <v>2615</v>
      </c>
      <c r="BE5" s="96" t="s">
        <v>2663</v>
      </c>
      <c r="BF5" s="96" t="s">
        <v>2664</v>
      </c>
      <c r="BG5" s="96" t="s">
        <v>2665</v>
      </c>
      <c r="BH5" s="96" t="s">
        <v>2666</v>
      </c>
      <c r="BI5" s="96" t="s">
        <v>2667</v>
      </c>
      <c r="BJ5" s="96" t="s">
        <v>2668</v>
      </c>
      <c r="BK5" s="96" t="s">
        <v>2669</v>
      </c>
      <c r="BL5" s="96" t="s">
        <v>2670</v>
      </c>
      <c r="BM5" s="96" t="s">
        <v>2671</v>
      </c>
      <c r="BN5" s="96" t="s">
        <v>2672</v>
      </c>
      <c r="BO5" s="96" t="s">
        <v>2673</v>
      </c>
      <c r="BP5" s="96" t="s">
        <v>2674</v>
      </c>
      <c r="BQ5" s="96" t="s">
        <v>2615</v>
      </c>
      <c r="BR5" s="96" t="s">
        <v>2663</v>
      </c>
      <c r="BS5" s="96" t="s">
        <v>2664</v>
      </c>
      <c r="BT5" s="96" t="s">
        <v>2665</v>
      </c>
      <c r="BU5" s="96" t="s">
        <v>2666</v>
      </c>
      <c r="BV5" s="96" t="s">
        <v>2667</v>
      </c>
      <c r="BW5" s="96" t="s">
        <v>2668</v>
      </c>
      <c r="BX5" s="96" t="s">
        <v>2669</v>
      </c>
      <c r="BY5" s="96" t="s">
        <v>2675</v>
      </c>
      <c r="BZ5" s="96" t="s">
        <v>2676</v>
      </c>
      <c r="CA5" s="96" t="s">
        <v>2677</v>
      </c>
      <c r="CB5" s="96" t="s">
        <v>2678</v>
      </c>
      <c r="CC5" s="96" t="s">
        <v>2670</v>
      </c>
      <c r="CD5" s="96" t="s">
        <v>2671</v>
      </c>
      <c r="CE5" s="96" t="s">
        <v>2672</v>
      </c>
      <c r="CF5" s="96" t="s">
        <v>2673</v>
      </c>
      <c r="CG5" s="96" t="s">
        <v>2679</v>
      </c>
    </row>
    <row r="6" spans="1:85" s="88" customFormat="1" ht="23.25" customHeight="1">
      <c r="A6" s="150"/>
      <c r="B6" s="95" t="s">
        <v>2680</v>
      </c>
      <c r="C6" s="95">
        <v>1</v>
      </c>
      <c r="D6" s="95">
        <v>2</v>
      </c>
      <c r="E6" s="95">
        <v>3</v>
      </c>
      <c r="F6" s="95">
        <v>4</v>
      </c>
      <c r="G6" s="95">
        <v>5</v>
      </c>
      <c r="H6" s="95">
        <v>6</v>
      </c>
      <c r="I6" s="95">
        <v>7</v>
      </c>
      <c r="J6" s="95">
        <v>8</v>
      </c>
      <c r="K6" s="95">
        <v>9</v>
      </c>
      <c r="L6" s="95">
        <v>10</v>
      </c>
      <c r="M6" s="95">
        <v>11</v>
      </c>
      <c r="N6" s="95">
        <v>12</v>
      </c>
      <c r="O6" s="95">
        <v>13</v>
      </c>
      <c r="P6" s="95">
        <v>14</v>
      </c>
      <c r="Q6" s="95">
        <v>15</v>
      </c>
      <c r="R6" s="95">
        <v>16</v>
      </c>
      <c r="S6" s="95">
        <v>17</v>
      </c>
      <c r="T6" s="95">
        <v>18</v>
      </c>
      <c r="U6" s="95">
        <v>19</v>
      </c>
      <c r="V6" s="95">
        <v>20</v>
      </c>
      <c r="W6" s="95">
        <v>21</v>
      </c>
      <c r="X6" s="95">
        <v>22</v>
      </c>
      <c r="Y6" s="95">
        <v>23</v>
      </c>
      <c r="Z6" s="95">
        <v>24</v>
      </c>
      <c r="AA6" s="95">
        <v>25</v>
      </c>
      <c r="AB6" s="95">
        <v>26</v>
      </c>
      <c r="AC6" s="95">
        <v>27</v>
      </c>
      <c r="AD6" s="95">
        <v>28</v>
      </c>
      <c r="AE6" s="95">
        <v>29</v>
      </c>
      <c r="AF6" s="95">
        <v>30</v>
      </c>
      <c r="AG6" s="95">
        <v>31</v>
      </c>
      <c r="AH6" s="95">
        <v>32</v>
      </c>
      <c r="AI6" s="95">
        <v>33</v>
      </c>
      <c r="AJ6" s="95">
        <v>34</v>
      </c>
      <c r="AK6" s="95">
        <v>35</v>
      </c>
      <c r="AL6" s="95">
        <v>36</v>
      </c>
      <c r="AM6" s="95">
        <v>37</v>
      </c>
      <c r="AN6" s="95">
        <v>38</v>
      </c>
      <c r="AO6" s="95">
        <v>39</v>
      </c>
      <c r="AP6" s="95">
        <v>40</v>
      </c>
      <c r="AQ6" s="95">
        <v>41</v>
      </c>
      <c r="AR6" s="95">
        <v>42</v>
      </c>
      <c r="AS6" s="95">
        <v>43</v>
      </c>
      <c r="AT6" s="95">
        <v>44</v>
      </c>
      <c r="AU6" s="95">
        <v>45</v>
      </c>
      <c r="AV6" s="95">
        <v>46</v>
      </c>
      <c r="AW6" s="95">
        <v>47</v>
      </c>
      <c r="AX6" s="95">
        <v>48</v>
      </c>
      <c r="AY6" s="95">
        <v>49</v>
      </c>
      <c r="AZ6" s="95">
        <v>50</v>
      </c>
      <c r="BA6" s="95">
        <v>51</v>
      </c>
      <c r="BB6" s="95">
        <v>52</v>
      </c>
      <c r="BC6" s="95">
        <v>53</v>
      </c>
      <c r="BD6" s="95">
        <v>54</v>
      </c>
      <c r="BE6" s="95">
        <v>55</v>
      </c>
      <c r="BF6" s="95">
        <v>56</v>
      </c>
      <c r="BG6" s="95">
        <v>57</v>
      </c>
      <c r="BH6" s="95">
        <v>58</v>
      </c>
      <c r="BI6" s="95">
        <v>59</v>
      </c>
      <c r="BJ6" s="95">
        <v>60</v>
      </c>
      <c r="BK6" s="95">
        <v>61</v>
      </c>
      <c r="BL6" s="95">
        <v>62</v>
      </c>
      <c r="BM6" s="95">
        <v>63</v>
      </c>
      <c r="BN6" s="95">
        <v>64</v>
      </c>
      <c r="BO6" s="95">
        <v>65</v>
      </c>
      <c r="BP6" s="95">
        <v>66</v>
      </c>
      <c r="BQ6" s="95">
        <v>67</v>
      </c>
      <c r="BR6" s="95">
        <v>68</v>
      </c>
      <c r="BS6" s="95">
        <v>69</v>
      </c>
      <c r="BT6" s="95">
        <v>70</v>
      </c>
      <c r="BU6" s="95">
        <v>71</v>
      </c>
      <c r="BV6" s="95">
        <v>72</v>
      </c>
      <c r="BW6" s="95">
        <v>73</v>
      </c>
      <c r="BX6" s="95">
        <v>74</v>
      </c>
      <c r="BY6" s="95">
        <v>75</v>
      </c>
      <c r="BZ6" s="95">
        <v>76</v>
      </c>
      <c r="CA6" s="95">
        <v>77</v>
      </c>
      <c r="CB6" s="95">
        <v>78</v>
      </c>
      <c r="CC6" s="95">
        <v>79</v>
      </c>
      <c r="CD6" s="95">
        <v>80</v>
      </c>
      <c r="CE6" s="95">
        <v>81</v>
      </c>
      <c r="CF6" s="95">
        <v>82</v>
      </c>
      <c r="CG6" s="95">
        <v>83</v>
      </c>
    </row>
    <row r="7" spans="1:85" s="91" customFormat="1" ht="25.5" customHeight="1">
      <c r="A7" s="151"/>
      <c r="B7" s="56" t="s">
        <v>86</v>
      </c>
      <c r="C7" s="49">
        <f>SUM(C8:C18)</f>
        <v>535.99011399999995</v>
      </c>
      <c r="D7" s="49">
        <f>SUM(D8:D17)</f>
        <v>446.29211399999997</v>
      </c>
      <c r="E7" s="49">
        <f>SUM(E8:E17)</f>
        <v>164.90639999999999</v>
      </c>
      <c r="F7" s="49">
        <f t="shared" ref="F7:BQ7" si="0">SUM(F8:F17)</f>
        <v>169.4982</v>
      </c>
      <c r="G7" s="49">
        <f t="shared" si="0"/>
        <v>13.7422</v>
      </c>
      <c r="H7" s="49">
        <f t="shared" si="0"/>
        <v>0</v>
      </c>
      <c r="I7" s="49">
        <f>SUM(I9:I17)</f>
        <v>53.293455999999992</v>
      </c>
      <c r="J7" s="49">
        <f>SUM(J9:J17)</f>
        <v>0</v>
      </c>
      <c r="K7" s="49">
        <f>SUM(K9:K17)</f>
        <v>11.543448</v>
      </c>
      <c r="L7" s="49">
        <f>SUM(L9:L17)</f>
        <v>33.308409999999995</v>
      </c>
      <c r="M7" s="49">
        <f t="shared" si="0"/>
        <v>0</v>
      </c>
      <c r="N7" s="49">
        <f t="shared" si="0"/>
        <v>63.2</v>
      </c>
      <c r="O7" s="49">
        <f t="shared" si="0"/>
        <v>11.745240000000001</v>
      </c>
      <c r="P7" s="49">
        <f t="shared" si="0"/>
        <v>1.42</v>
      </c>
      <c r="Q7" s="49">
        <f t="shared" si="0"/>
        <v>0</v>
      </c>
      <c r="R7" s="49">
        <f t="shared" si="0"/>
        <v>0.33516000000000001</v>
      </c>
      <c r="S7" s="49">
        <f t="shared" si="0"/>
        <v>1.2096</v>
      </c>
      <c r="T7" s="49">
        <f t="shared" si="0"/>
        <v>1.47</v>
      </c>
      <c r="U7" s="49">
        <f t="shared" si="0"/>
        <v>0</v>
      </c>
      <c r="V7" s="49">
        <f t="shared" si="0"/>
        <v>0</v>
      </c>
      <c r="W7" s="49">
        <f t="shared" si="0"/>
        <v>13.4</v>
      </c>
      <c r="X7" s="49">
        <f t="shared" si="0"/>
        <v>0</v>
      </c>
      <c r="Y7" s="49">
        <f t="shared" si="0"/>
        <v>0.42</v>
      </c>
      <c r="Z7" s="49">
        <f t="shared" si="0"/>
        <v>0</v>
      </c>
      <c r="AA7" s="49">
        <f t="shared" si="0"/>
        <v>5</v>
      </c>
      <c r="AB7" s="49">
        <f t="shared" si="0"/>
        <v>0.84</v>
      </c>
      <c r="AC7" s="49">
        <f t="shared" si="0"/>
        <v>5</v>
      </c>
      <c r="AD7" s="49">
        <f t="shared" si="0"/>
        <v>0</v>
      </c>
      <c r="AE7" s="49">
        <f t="shared" si="0"/>
        <v>0</v>
      </c>
      <c r="AF7" s="49">
        <f t="shared" si="0"/>
        <v>5.15</v>
      </c>
      <c r="AG7" s="49">
        <f t="shared" si="0"/>
        <v>0</v>
      </c>
      <c r="AH7" s="49">
        <f t="shared" si="0"/>
        <v>0</v>
      </c>
      <c r="AI7" s="49">
        <f t="shared" si="0"/>
        <v>12</v>
      </c>
      <c r="AJ7" s="49">
        <f t="shared" si="0"/>
        <v>0</v>
      </c>
      <c r="AK7" s="49">
        <f t="shared" si="0"/>
        <v>0</v>
      </c>
      <c r="AL7" s="49">
        <f t="shared" si="0"/>
        <v>5.21</v>
      </c>
      <c r="AM7" s="49">
        <f t="shared" si="0"/>
        <v>10.498000000000001</v>
      </c>
      <c r="AN7" s="49">
        <f t="shared" si="0"/>
        <v>0</v>
      </c>
      <c r="AO7" s="49">
        <f t="shared" si="0"/>
        <v>0</v>
      </c>
      <c r="AP7" s="49">
        <f t="shared" si="0"/>
        <v>0</v>
      </c>
      <c r="AQ7" s="49">
        <f t="shared" si="0"/>
        <v>0</v>
      </c>
      <c r="AR7" s="49">
        <f t="shared" si="0"/>
        <v>10.498000000000001</v>
      </c>
      <c r="AS7" s="49">
        <f t="shared" si="0"/>
        <v>0</v>
      </c>
      <c r="AT7" s="49">
        <f t="shared" si="0"/>
        <v>0</v>
      </c>
      <c r="AU7" s="49">
        <f t="shared" si="0"/>
        <v>0</v>
      </c>
      <c r="AV7" s="49">
        <f t="shared" si="0"/>
        <v>0</v>
      </c>
      <c r="AW7" s="49">
        <f t="shared" si="0"/>
        <v>0</v>
      </c>
      <c r="AX7" s="49">
        <f t="shared" si="0"/>
        <v>0</v>
      </c>
      <c r="AY7" s="49">
        <f t="shared" si="0"/>
        <v>0</v>
      </c>
      <c r="AZ7" s="49">
        <f t="shared" si="0"/>
        <v>0</v>
      </c>
      <c r="BA7" s="49">
        <f t="shared" si="0"/>
        <v>0</v>
      </c>
      <c r="BB7" s="49">
        <f t="shared" si="0"/>
        <v>0</v>
      </c>
      <c r="BC7" s="49">
        <f t="shared" si="0"/>
        <v>0</v>
      </c>
      <c r="BD7" s="49">
        <f t="shared" si="0"/>
        <v>0</v>
      </c>
      <c r="BE7" s="49">
        <f t="shared" si="0"/>
        <v>0</v>
      </c>
      <c r="BF7" s="49">
        <f t="shared" si="0"/>
        <v>0</v>
      </c>
      <c r="BG7" s="49">
        <f t="shared" si="0"/>
        <v>0</v>
      </c>
      <c r="BH7" s="49">
        <f t="shared" si="0"/>
        <v>0</v>
      </c>
      <c r="BI7" s="49">
        <f t="shared" si="0"/>
        <v>0</v>
      </c>
      <c r="BJ7" s="49">
        <f t="shared" si="0"/>
        <v>0</v>
      </c>
      <c r="BK7" s="49">
        <f t="shared" si="0"/>
        <v>0</v>
      </c>
      <c r="BL7" s="49">
        <f t="shared" si="0"/>
        <v>0</v>
      </c>
      <c r="BM7" s="49">
        <f t="shared" si="0"/>
        <v>0</v>
      </c>
      <c r="BN7" s="49">
        <f t="shared" si="0"/>
        <v>0</v>
      </c>
      <c r="BO7" s="49">
        <f t="shared" si="0"/>
        <v>0</v>
      </c>
      <c r="BP7" s="49">
        <f t="shared" si="0"/>
        <v>0</v>
      </c>
      <c r="BQ7" s="49">
        <f t="shared" si="0"/>
        <v>16</v>
      </c>
      <c r="BR7" s="49">
        <f t="shared" ref="BR7:CG7" si="1">SUM(BR8:BR17)</f>
        <v>0</v>
      </c>
      <c r="BS7" s="49">
        <f t="shared" si="1"/>
        <v>16</v>
      </c>
      <c r="BT7" s="49">
        <f t="shared" si="1"/>
        <v>0</v>
      </c>
      <c r="BU7" s="49">
        <f t="shared" si="1"/>
        <v>0</v>
      </c>
      <c r="BV7" s="49">
        <f t="shared" si="1"/>
        <v>0</v>
      </c>
      <c r="BW7" s="49">
        <f t="shared" si="1"/>
        <v>0</v>
      </c>
      <c r="BX7" s="49">
        <f t="shared" si="1"/>
        <v>0</v>
      </c>
      <c r="BY7" s="49">
        <f t="shared" si="1"/>
        <v>0</v>
      </c>
      <c r="BZ7" s="49">
        <f t="shared" si="1"/>
        <v>0</v>
      </c>
      <c r="CA7" s="49">
        <f t="shared" si="1"/>
        <v>0</v>
      </c>
      <c r="CB7" s="49">
        <f t="shared" si="1"/>
        <v>0</v>
      </c>
      <c r="CC7" s="49">
        <f t="shared" si="1"/>
        <v>0</v>
      </c>
      <c r="CD7" s="49">
        <f t="shared" si="1"/>
        <v>0</v>
      </c>
      <c r="CE7" s="49">
        <f t="shared" si="1"/>
        <v>0</v>
      </c>
      <c r="CF7" s="49">
        <f t="shared" si="1"/>
        <v>0</v>
      </c>
      <c r="CG7" s="49">
        <f t="shared" si="1"/>
        <v>0</v>
      </c>
    </row>
    <row r="8" spans="1:85" ht="23.25" customHeight="1">
      <c r="A8" s="49">
        <v>2011101</v>
      </c>
      <c r="B8" s="49" t="s">
        <v>92</v>
      </c>
      <c r="C8" s="49">
        <v>420.37179999999995</v>
      </c>
      <c r="D8" s="49">
        <v>348.14679999999998</v>
      </c>
      <c r="E8" s="49">
        <v>164.90639999999999</v>
      </c>
      <c r="F8" s="49">
        <v>169.4982</v>
      </c>
      <c r="G8" s="49">
        <v>13.7422</v>
      </c>
      <c r="H8" s="49"/>
      <c r="I8" s="49"/>
      <c r="J8" s="49"/>
      <c r="K8" s="49"/>
      <c r="L8" s="49"/>
      <c r="M8" s="49"/>
      <c r="N8" s="49">
        <v>63.2</v>
      </c>
      <c r="O8" s="49">
        <v>11.745240000000001</v>
      </c>
      <c r="P8" s="49">
        <v>1.42</v>
      </c>
      <c r="Q8" s="49"/>
      <c r="R8" s="49">
        <v>0.33516000000000001</v>
      </c>
      <c r="S8" s="49">
        <v>1.2096</v>
      </c>
      <c r="T8" s="49">
        <v>1.47</v>
      </c>
      <c r="U8" s="49"/>
      <c r="V8" s="49"/>
      <c r="W8" s="49">
        <v>13.4</v>
      </c>
      <c r="X8" s="49"/>
      <c r="Y8" s="49">
        <v>0.42</v>
      </c>
      <c r="Z8" s="49"/>
      <c r="AA8" s="49">
        <v>5</v>
      </c>
      <c r="AB8" s="49">
        <v>0.84</v>
      </c>
      <c r="AC8" s="49">
        <v>5</v>
      </c>
      <c r="AD8" s="49"/>
      <c r="AE8" s="49"/>
      <c r="AF8" s="49">
        <v>5.15</v>
      </c>
      <c r="AG8" s="49"/>
      <c r="AH8" s="49"/>
      <c r="AI8" s="49">
        <v>12</v>
      </c>
      <c r="AJ8" s="49"/>
      <c r="AK8" s="49"/>
      <c r="AL8" s="49">
        <v>5.21</v>
      </c>
      <c r="AM8" s="49">
        <v>9.0250000000000004</v>
      </c>
      <c r="AN8" s="49"/>
      <c r="AO8" s="49"/>
      <c r="AP8" s="49"/>
      <c r="AQ8" s="49"/>
      <c r="AR8" s="49">
        <v>9.0250000000000004</v>
      </c>
      <c r="AS8" s="49"/>
      <c r="AT8" s="49"/>
      <c r="AU8" s="49"/>
      <c r="AV8" s="49"/>
      <c r="AW8" s="49"/>
      <c r="AX8" s="49"/>
      <c r="AY8" s="49">
        <v>0</v>
      </c>
      <c r="AZ8" s="49"/>
      <c r="BA8" s="49"/>
      <c r="BB8" s="49"/>
      <c r="BC8" s="49"/>
      <c r="BD8" s="49">
        <v>0</v>
      </c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>
        <v>0</v>
      </c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</row>
    <row r="9" spans="1:85" ht="24" customHeight="1">
      <c r="A9" s="49">
        <v>2101201</v>
      </c>
      <c r="B9" s="49" t="s">
        <v>1334</v>
      </c>
      <c r="C9" s="49">
        <v>11.543448</v>
      </c>
      <c r="D9" s="49">
        <v>11.543448</v>
      </c>
      <c r="E9" s="49"/>
      <c r="F9" s="49"/>
      <c r="G9" s="49"/>
      <c r="H9" s="49"/>
      <c r="I9" s="49"/>
      <c r="J9" s="49"/>
      <c r="K9" s="49">
        <v>11.543448</v>
      </c>
      <c r="L9" s="49"/>
      <c r="M9" s="49"/>
      <c r="N9" s="49">
        <v>0</v>
      </c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>
        <v>0</v>
      </c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>
        <v>0</v>
      </c>
      <c r="AZ9" s="49"/>
      <c r="BA9" s="49"/>
      <c r="BB9" s="49"/>
      <c r="BC9" s="49"/>
      <c r="BD9" s="49">
        <v>0</v>
      </c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>
        <v>0</v>
      </c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</row>
    <row r="10" spans="1:85" ht="24" customHeight="1">
      <c r="A10" s="49">
        <v>2080505</v>
      </c>
      <c r="B10" s="49" t="s">
        <v>1066</v>
      </c>
      <c r="C10" s="49">
        <v>53.293455999999992</v>
      </c>
      <c r="D10" s="49">
        <v>53.293455999999992</v>
      </c>
      <c r="E10" s="49"/>
      <c r="F10" s="49"/>
      <c r="G10" s="49"/>
      <c r="H10" s="49"/>
      <c r="I10" s="49">
        <v>53.293455999999992</v>
      </c>
      <c r="J10" s="49"/>
      <c r="K10" s="49"/>
      <c r="L10" s="49"/>
      <c r="M10" s="49"/>
      <c r="N10" s="49">
        <v>0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>
        <v>0</v>
      </c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>
        <v>0</v>
      </c>
      <c r="AZ10" s="49"/>
      <c r="BA10" s="49"/>
      <c r="BB10" s="49"/>
      <c r="BC10" s="49"/>
      <c r="BD10" s="49">
        <v>0</v>
      </c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>
        <v>0</v>
      </c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</row>
    <row r="11" spans="1:85" ht="24" customHeight="1">
      <c r="A11" s="49">
        <v>2210201</v>
      </c>
      <c r="B11" s="49" t="s">
        <v>2198</v>
      </c>
      <c r="C11" s="49">
        <v>33.308409999999995</v>
      </c>
      <c r="D11" s="49">
        <v>33.308409999999995</v>
      </c>
      <c r="E11" s="49"/>
      <c r="F11" s="49"/>
      <c r="G11" s="49"/>
      <c r="H11" s="49"/>
      <c r="I11" s="49"/>
      <c r="J11" s="49"/>
      <c r="K11" s="49"/>
      <c r="L11" s="49">
        <v>33.308409999999995</v>
      </c>
      <c r="M11" s="49"/>
      <c r="N11" s="49">
        <v>0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>
        <v>0</v>
      </c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>
        <v>0</v>
      </c>
      <c r="AZ11" s="49"/>
      <c r="BA11" s="49"/>
      <c r="BB11" s="49"/>
      <c r="BC11" s="49"/>
      <c r="BD11" s="49">
        <v>0</v>
      </c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>
        <v>0</v>
      </c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</row>
    <row r="12" spans="1:85" ht="24" customHeight="1">
      <c r="A12" s="49">
        <v>2080501</v>
      </c>
      <c r="B12" s="49" t="s">
        <v>1060</v>
      </c>
      <c r="C12" s="49">
        <v>1.4730000000000001</v>
      </c>
      <c r="D12" s="49"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>
        <v>0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>
        <v>1.4730000000000001</v>
      </c>
      <c r="AN12" s="49"/>
      <c r="AO12" s="49"/>
      <c r="AP12" s="49"/>
      <c r="AQ12" s="49"/>
      <c r="AR12" s="49">
        <v>1.4730000000000001</v>
      </c>
      <c r="AS12" s="49"/>
      <c r="AT12" s="49"/>
      <c r="AU12" s="49"/>
      <c r="AV12" s="49"/>
      <c r="AW12" s="49"/>
      <c r="AX12" s="49"/>
      <c r="AY12" s="49">
        <v>0</v>
      </c>
      <c r="AZ12" s="49"/>
      <c r="BA12" s="49"/>
      <c r="BB12" s="49"/>
      <c r="BC12" s="49"/>
      <c r="BD12" s="49">
        <v>0</v>
      </c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>
        <v>0</v>
      </c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</row>
    <row r="13" spans="1:85" ht="24" customHeight="1">
      <c r="A13" s="49">
        <v>2011199</v>
      </c>
      <c r="B13" s="49" t="s">
        <v>281</v>
      </c>
      <c r="C13" s="49">
        <v>16</v>
      </c>
      <c r="D13" s="49">
        <v>0</v>
      </c>
      <c r="E13" s="49"/>
      <c r="F13" s="49"/>
      <c r="G13" s="49"/>
      <c r="H13" s="49"/>
      <c r="I13" s="49"/>
      <c r="J13" s="49"/>
      <c r="K13" s="49"/>
      <c r="L13" s="49"/>
      <c r="M13" s="49"/>
      <c r="N13" s="49">
        <v>0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>
        <v>0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>
        <v>0</v>
      </c>
      <c r="AZ13" s="49"/>
      <c r="BA13" s="49"/>
      <c r="BB13" s="49"/>
      <c r="BC13" s="49"/>
      <c r="BD13" s="49">
        <v>0</v>
      </c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>
        <v>16</v>
      </c>
      <c r="BR13" s="49"/>
      <c r="BS13" s="49">
        <v>16</v>
      </c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</row>
    <row r="14" spans="1:85" ht="24" customHeight="1">
      <c r="A14" s="49"/>
      <c r="B14" s="49"/>
      <c r="C14" s="49">
        <f t="shared" ref="C14:C18" si="2">D14+N14+AM14+AY14+BD14+BQ14</f>
        <v>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</row>
    <row r="15" spans="1:85" ht="24" customHeight="1">
      <c r="A15" s="49"/>
      <c r="B15" s="49"/>
      <c r="C15" s="49">
        <f t="shared" si="2"/>
        <v>0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</row>
    <row r="16" spans="1:85" ht="24" customHeight="1">
      <c r="A16" s="49"/>
      <c r="B16" s="49"/>
      <c r="C16" s="49">
        <f t="shared" si="2"/>
        <v>0</v>
      </c>
      <c r="D16" s="49"/>
      <c r="E16" s="49"/>
      <c r="F16" s="49"/>
      <c r="G16" s="49"/>
      <c r="H16" s="49"/>
      <c r="I16" s="49"/>
      <c r="J16" s="49" t="s">
        <v>3220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</row>
    <row r="17" spans="1:85" ht="24" customHeight="1">
      <c r="A17" s="46"/>
      <c r="B17" s="46"/>
      <c r="C17" s="94">
        <f t="shared" si="2"/>
        <v>0</v>
      </c>
      <c r="D17" s="94">
        <f>SUM(E17:M17)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94">
        <f>SUM(O17:AL17)</f>
        <v>0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94">
        <f>SUM(AN17:AX17)</f>
        <v>0</v>
      </c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94">
        <f>SUM(AZ17:BC17)</f>
        <v>0</v>
      </c>
      <c r="AZ17" s="46"/>
      <c r="BA17" s="46"/>
      <c r="BB17" s="46"/>
      <c r="BC17" s="46"/>
      <c r="BD17" s="94">
        <f>SUM(BE17:BP17)</f>
        <v>0</v>
      </c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95">
        <f>SUM(BR17:CG17)</f>
        <v>0</v>
      </c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</row>
    <row r="18" spans="1:85" ht="24" customHeight="1">
      <c r="A18" s="46"/>
      <c r="B18" s="46"/>
      <c r="C18" s="94">
        <f t="shared" si="2"/>
        <v>0</v>
      </c>
      <c r="D18" s="94">
        <f>SUM(E18:M18)</f>
        <v>0</v>
      </c>
      <c r="E18" s="46"/>
      <c r="F18" s="46"/>
      <c r="G18" s="46"/>
      <c r="H18" s="46"/>
      <c r="I18" s="46"/>
      <c r="J18" s="46"/>
      <c r="K18" s="46"/>
      <c r="L18" s="46"/>
      <c r="M18" s="46"/>
      <c r="N18" s="94">
        <f>SUM(O18:AL18)</f>
        <v>0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94">
        <f>SUM(AN18:AX18)</f>
        <v>0</v>
      </c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94">
        <f>SUM(AZ18:BC18)</f>
        <v>0</v>
      </c>
      <c r="AZ18" s="46"/>
      <c r="BA18" s="46"/>
      <c r="BB18" s="46"/>
      <c r="BC18" s="46"/>
      <c r="BD18" s="94">
        <f>SUM(BE18:BP18)</f>
        <v>0</v>
      </c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95">
        <f>SUM(BR18:CG18)</f>
        <v>0</v>
      </c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</row>
    <row r="19" spans="1:85">
      <c r="BP19" s="43"/>
      <c r="CG19" s="41"/>
    </row>
    <row r="20" spans="1:85">
      <c r="BP20" s="43"/>
      <c r="CG20" s="41"/>
    </row>
    <row r="21" spans="1:85">
      <c r="BP21" s="43"/>
      <c r="CG21" s="41"/>
    </row>
  </sheetData>
  <mergeCells count="9">
    <mergeCell ref="A5:A7"/>
    <mergeCell ref="A2:CG2"/>
    <mergeCell ref="CF3:CG3"/>
    <mergeCell ref="D4:M4"/>
    <mergeCell ref="N4:AL4"/>
    <mergeCell ref="AM4:AX4"/>
    <mergeCell ref="AY4:BC4"/>
    <mergeCell ref="BD4:BP4"/>
    <mergeCell ref="BQ4:CG4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1"/>
  <sheetViews>
    <sheetView workbookViewId="0">
      <selection activeCell="N14" sqref="N14"/>
    </sheetView>
  </sheetViews>
  <sheetFormatPr defaultColWidth="9" defaultRowHeight="13.5"/>
  <cols>
    <col min="1" max="1" width="12" style="41" customWidth="1"/>
    <col min="2" max="2" width="17.125" style="41" customWidth="1"/>
    <col min="3" max="68" width="6.625" style="41" customWidth="1"/>
    <col min="69" max="85" width="6.625" style="43" customWidth="1"/>
    <col min="86" max="16384" width="9" style="41"/>
  </cols>
  <sheetData>
    <row r="1" spans="1:85">
      <c r="A1" s="41" t="s">
        <v>2681</v>
      </c>
    </row>
    <row r="2" spans="1:85" ht="21" customHeight="1">
      <c r="A2" s="159" t="s">
        <v>2607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</row>
    <row r="3" spans="1:85" s="38" customFormat="1" ht="14.2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160" t="s">
        <v>23</v>
      </c>
      <c r="CG3" s="160"/>
    </row>
    <row r="4" spans="1:85" s="38" customFormat="1" ht="24" customHeight="1">
      <c r="A4" s="45" t="s">
        <v>24</v>
      </c>
      <c r="B4" s="46"/>
      <c r="C4" s="45" t="s">
        <v>86</v>
      </c>
      <c r="D4" s="161" t="s">
        <v>2608</v>
      </c>
      <c r="E4" s="161"/>
      <c r="F4" s="161"/>
      <c r="G4" s="161"/>
      <c r="H4" s="161"/>
      <c r="I4" s="161"/>
      <c r="J4" s="161"/>
      <c r="K4" s="161"/>
      <c r="L4" s="161"/>
      <c r="M4" s="161"/>
      <c r="N4" s="161" t="s">
        <v>2609</v>
      </c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 t="s">
        <v>2610</v>
      </c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 t="s">
        <v>2611</v>
      </c>
      <c r="AZ4" s="161"/>
      <c r="BA4" s="161"/>
      <c r="BB4" s="161"/>
      <c r="BC4" s="161"/>
      <c r="BD4" s="161" t="s">
        <v>2612</v>
      </c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 t="s">
        <v>2613</v>
      </c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</row>
    <row r="5" spans="1:85" s="39" customFormat="1" ht="45" customHeight="1">
      <c r="A5" s="156" t="s">
        <v>2614</v>
      </c>
      <c r="B5" s="47" t="s">
        <v>2682</v>
      </c>
      <c r="C5" s="48"/>
      <c r="D5" s="47" t="s">
        <v>2615</v>
      </c>
      <c r="E5" s="47" t="s">
        <v>2616</v>
      </c>
      <c r="F5" s="47" t="s">
        <v>2617</v>
      </c>
      <c r="G5" s="47" t="s">
        <v>2618</v>
      </c>
      <c r="H5" s="47" t="s">
        <v>2619</v>
      </c>
      <c r="I5" s="47" t="s">
        <v>2620</v>
      </c>
      <c r="J5" s="47" t="s">
        <v>2621</v>
      </c>
      <c r="K5" s="47" t="s">
        <v>2622</v>
      </c>
      <c r="L5" s="47" t="s">
        <v>2198</v>
      </c>
      <c r="M5" s="47" t="s">
        <v>2623</v>
      </c>
      <c r="N5" s="47" t="s">
        <v>2615</v>
      </c>
      <c r="O5" s="47" t="s">
        <v>2624</v>
      </c>
      <c r="P5" s="47" t="s">
        <v>2625</v>
      </c>
      <c r="Q5" s="47" t="s">
        <v>2626</v>
      </c>
      <c r="R5" s="47" t="s">
        <v>2627</v>
      </c>
      <c r="S5" s="47" t="s">
        <v>2628</v>
      </c>
      <c r="T5" s="47" t="s">
        <v>2629</v>
      </c>
      <c r="U5" s="47" t="s">
        <v>2630</v>
      </c>
      <c r="V5" s="47" t="s">
        <v>2631</v>
      </c>
      <c r="W5" s="47" t="s">
        <v>2632</v>
      </c>
      <c r="X5" s="47" t="s">
        <v>2633</v>
      </c>
      <c r="Y5" s="47" t="s">
        <v>2634</v>
      </c>
      <c r="Z5" s="47" t="s">
        <v>2635</v>
      </c>
      <c r="AA5" s="47" t="s">
        <v>2636</v>
      </c>
      <c r="AB5" s="47" t="s">
        <v>2637</v>
      </c>
      <c r="AC5" s="47" t="s">
        <v>2638</v>
      </c>
      <c r="AD5" s="47" t="s">
        <v>2639</v>
      </c>
      <c r="AE5" s="47" t="s">
        <v>2640</v>
      </c>
      <c r="AF5" s="47" t="s">
        <v>2641</v>
      </c>
      <c r="AG5" s="47" t="s">
        <v>2642</v>
      </c>
      <c r="AH5" s="47" t="s">
        <v>2643</v>
      </c>
      <c r="AI5" s="47" t="s">
        <v>2644</v>
      </c>
      <c r="AJ5" s="47" t="s">
        <v>2645</v>
      </c>
      <c r="AK5" s="47" t="s">
        <v>2646</v>
      </c>
      <c r="AL5" s="47" t="s">
        <v>2647</v>
      </c>
      <c r="AM5" s="47" t="s">
        <v>2615</v>
      </c>
      <c r="AN5" s="47" t="s">
        <v>2648</v>
      </c>
      <c r="AO5" s="47" t="s">
        <v>2649</v>
      </c>
      <c r="AP5" s="47" t="s">
        <v>2650</v>
      </c>
      <c r="AQ5" s="47" t="s">
        <v>2651</v>
      </c>
      <c r="AR5" s="47" t="s">
        <v>2652</v>
      </c>
      <c r="AS5" s="47" t="s">
        <v>2653</v>
      </c>
      <c r="AT5" s="47" t="s">
        <v>2654</v>
      </c>
      <c r="AU5" s="47" t="s">
        <v>2655</v>
      </c>
      <c r="AV5" s="47" t="s">
        <v>2656</v>
      </c>
      <c r="AW5" s="47" t="s">
        <v>2657</v>
      </c>
      <c r="AX5" s="47" t="s">
        <v>2658</v>
      </c>
      <c r="AY5" s="47" t="s">
        <v>2615</v>
      </c>
      <c r="AZ5" s="47" t="s">
        <v>2659</v>
      </c>
      <c r="BA5" s="47" t="s">
        <v>2660</v>
      </c>
      <c r="BB5" s="47" t="s">
        <v>2661</v>
      </c>
      <c r="BC5" s="47" t="s">
        <v>2662</v>
      </c>
      <c r="BD5" s="47" t="s">
        <v>2615</v>
      </c>
      <c r="BE5" s="47" t="s">
        <v>2663</v>
      </c>
      <c r="BF5" s="47" t="s">
        <v>2664</v>
      </c>
      <c r="BG5" s="47" t="s">
        <v>2665</v>
      </c>
      <c r="BH5" s="47" t="s">
        <v>2666</v>
      </c>
      <c r="BI5" s="47" t="s">
        <v>2667</v>
      </c>
      <c r="BJ5" s="47" t="s">
        <v>2668</v>
      </c>
      <c r="BK5" s="47" t="s">
        <v>2669</v>
      </c>
      <c r="BL5" s="47" t="s">
        <v>2670</v>
      </c>
      <c r="BM5" s="47" t="s">
        <v>2671</v>
      </c>
      <c r="BN5" s="47" t="s">
        <v>2672</v>
      </c>
      <c r="BO5" s="47" t="s">
        <v>2673</v>
      </c>
      <c r="BP5" s="47" t="s">
        <v>2674</v>
      </c>
      <c r="BQ5" s="47" t="s">
        <v>2615</v>
      </c>
      <c r="BR5" s="47" t="s">
        <v>2663</v>
      </c>
      <c r="BS5" s="47" t="s">
        <v>2664</v>
      </c>
      <c r="BT5" s="47" t="s">
        <v>2665</v>
      </c>
      <c r="BU5" s="47" t="s">
        <v>2666</v>
      </c>
      <c r="BV5" s="47" t="s">
        <v>2667</v>
      </c>
      <c r="BW5" s="47" t="s">
        <v>2668</v>
      </c>
      <c r="BX5" s="47" t="s">
        <v>2669</v>
      </c>
      <c r="BY5" s="47" t="s">
        <v>2675</v>
      </c>
      <c r="BZ5" s="47" t="s">
        <v>2676</v>
      </c>
      <c r="CA5" s="47" t="s">
        <v>2677</v>
      </c>
      <c r="CB5" s="47" t="s">
        <v>2678</v>
      </c>
      <c r="CC5" s="47" t="s">
        <v>2670</v>
      </c>
      <c r="CD5" s="47" t="s">
        <v>2671</v>
      </c>
      <c r="CE5" s="47" t="s">
        <v>2672</v>
      </c>
      <c r="CF5" s="47" t="s">
        <v>2673</v>
      </c>
      <c r="CG5" s="47" t="s">
        <v>2679</v>
      </c>
    </row>
    <row r="6" spans="1:85" ht="24.75" customHeight="1">
      <c r="A6" s="157"/>
      <c r="B6" s="45" t="s">
        <v>2680</v>
      </c>
      <c r="C6" s="45">
        <v>1</v>
      </c>
      <c r="D6" s="45">
        <v>2</v>
      </c>
      <c r="E6" s="45">
        <v>3</v>
      </c>
      <c r="F6" s="45">
        <v>4</v>
      </c>
      <c r="G6" s="45">
        <v>5</v>
      </c>
      <c r="H6" s="45">
        <v>6</v>
      </c>
      <c r="I6" s="45">
        <v>7</v>
      </c>
      <c r="J6" s="45">
        <v>8</v>
      </c>
      <c r="K6" s="45">
        <v>9</v>
      </c>
      <c r="L6" s="45">
        <v>10</v>
      </c>
      <c r="M6" s="45">
        <v>11</v>
      </c>
      <c r="N6" s="45">
        <v>12</v>
      </c>
      <c r="O6" s="45">
        <v>13</v>
      </c>
      <c r="P6" s="45">
        <v>14</v>
      </c>
      <c r="Q6" s="45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5">
        <v>21</v>
      </c>
      <c r="X6" s="45">
        <v>22</v>
      </c>
      <c r="Y6" s="45">
        <v>23</v>
      </c>
      <c r="Z6" s="45">
        <v>24</v>
      </c>
      <c r="AA6" s="45">
        <v>25</v>
      </c>
      <c r="AB6" s="45">
        <v>26</v>
      </c>
      <c r="AC6" s="45">
        <v>27</v>
      </c>
      <c r="AD6" s="45">
        <v>28</v>
      </c>
      <c r="AE6" s="45">
        <v>29</v>
      </c>
      <c r="AF6" s="45">
        <v>30</v>
      </c>
      <c r="AG6" s="45">
        <v>31</v>
      </c>
      <c r="AH6" s="45">
        <v>32</v>
      </c>
      <c r="AI6" s="45">
        <v>33</v>
      </c>
      <c r="AJ6" s="45">
        <v>34</v>
      </c>
      <c r="AK6" s="45">
        <v>35</v>
      </c>
      <c r="AL6" s="45">
        <v>36</v>
      </c>
      <c r="AM6" s="45">
        <v>37</v>
      </c>
      <c r="AN6" s="45">
        <v>38</v>
      </c>
      <c r="AO6" s="45">
        <v>39</v>
      </c>
      <c r="AP6" s="45">
        <v>40</v>
      </c>
      <c r="AQ6" s="45">
        <v>41</v>
      </c>
      <c r="AR6" s="45">
        <v>42</v>
      </c>
      <c r="AS6" s="45">
        <v>43</v>
      </c>
      <c r="AT6" s="45">
        <v>44</v>
      </c>
      <c r="AU6" s="45">
        <v>45</v>
      </c>
      <c r="AV6" s="45">
        <v>46</v>
      </c>
      <c r="AW6" s="45">
        <v>47</v>
      </c>
      <c r="AX6" s="45">
        <v>48</v>
      </c>
      <c r="AY6" s="45">
        <v>49</v>
      </c>
      <c r="AZ6" s="45">
        <v>50</v>
      </c>
      <c r="BA6" s="45">
        <v>51</v>
      </c>
      <c r="BB6" s="45">
        <v>52</v>
      </c>
      <c r="BC6" s="45">
        <v>53</v>
      </c>
      <c r="BD6" s="45">
        <v>54</v>
      </c>
      <c r="BE6" s="45">
        <v>55</v>
      </c>
      <c r="BF6" s="45">
        <v>56</v>
      </c>
      <c r="BG6" s="45">
        <v>57</v>
      </c>
      <c r="BH6" s="45">
        <v>58</v>
      </c>
      <c r="BI6" s="45">
        <v>59</v>
      </c>
      <c r="BJ6" s="45">
        <v>60</v>
      </c>
      <c r="BK6" s="45">
        <v>61</v>
      </c>
      <c r="BL6" s="45">
        <v>62</v>
      </c>
      <c r="BM6" s="45">
        <v>63</v>
      </c>
      <c r="BN6" s="45">
        <v>64</v>
      </c>
      <c r="BO6" s="45">
        <v>65</v>
      </c>
      <c r="BP6" s="45">
        <v>66</v>
      </c>
      <c r="BQ6" s="45">
        <v>67</v>
      </c>
      <c r="BR6" s="45">
        <v>68</v>
      </c>
      <c r="BS6" s="45">
        <v>69</v>
      </c>
      <c r="BT6" s="45">
        <v>70</v>
      </c>
      <c r="BU6" s="45">
        <v>71</v>
      </c>
      <c r="BV6" s="45">
        <v>72</v>
      </c>
      <c r="BW6" s="45">
        <v>73</v>
      </c>
      <c r="BX6" s="45">
        <v>74</v>
      </c>
      <c r="BY6" s="45">
        <v>75</v>
      </c>
      <c r="BZ6" s="45">
        <v>76</v>
      </c>
      <c r="CA6" s="45">
        <v>77</v>
      </c>
      <c r="CB6" s="45">
        <v>78</v>
      </c>
      <c r="CC6" s="45">
        <v>79</v>
      </c>
      <c r="CD6" s="45">
        <v>80</v>
      </c>
      <c r="CE6" s="45">
        <v>81</v>
      </c>
      <c r="CF6" s="45">
        <v>82</v>
      </c>
      <c r="CG6" s="45">
        <v>83</v>
      </c>
    </row>
    <row r="7" spans="1:85" s="40" customFormat="1" ht="24.75" customHeight="1">
      <c r="A7" s="158"/>
      <c r="B7" s="45" t="s">
        <v>86</v>
      </c>
      <c r="C7" s="49">
        <f>SUM(C8:C20)</f>
        <v>0</v>
      </c>
      <c r="D7" s="49">
        <f>SUM(D8:D20)</f>
        <v>0</v>
      </c>
      <c r="E7" s="49">
        <f>SUM(E8:E20)</f>
        <v>0</v>
      </c>
      <c r="F7" s="49">
        <f t="shared" ref="F7:BQ7" si="0">SUM(F8:F20)</f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49">
        <f t="shared" si="0"/>
        <v>0</v>
      </c>
      <c r="O7" s="49">
        <f t="shared" si="0"/>
        <v>0</v>
      </c>
      <c r="P7" s="49">
        <f t="shared" si="0"/>
        <v>0</v>
      </c>
      <c r="Q7" s="49">
        <f t="shared" si="0"/>
        <v>0</v>
      </c>
      <c r="R7" s="49">
        <f t="shared" si="0"/>
        <v>0</v>
      </c>
      <c r="S7" s="49">
        <f t="shared" si="0"/>
        <v>0</v>
      </c>
      <c r="T7" s="49">
        <f t="shared" si="0"/>
        <v>0</v>
      </c>
      <c r="U7" s="49">
        <f t="shared" si="0"/>
        <v>0</v>
      </c>
      <c r="V7" s="49">
        <f t="shared" si="0"/>
        <v>0</v>
      </c>
      <c r="W7" s="49">
        <f t="shared" si="0"/>
        <v>0</v>
      </c>
      <c r="X7" s="49">
        <f t="shared" si="0"/>
        <v>0</v>
      </c>
      <c r="Y7" s="49">
        <f t="shared" si="0"/>
        <v>0</v>
      </c>
      <c r="Z7" s="49">
        <f t="shared" si="0"/>
        <v>0</v>
      </c>
      <c r="AA7" s="49">
        <f t="shared" si="0"/>
        <v>0</v>
      </c>
      <c r="AB7" s="49">
        <f t="shared" si="0"/>
        <v>0</v>
      </c>
      <c r="AC7" s="49">
        <f t="shared" si="0"/>
        <v>0</v>
      </c>
      <c r="AD7" s="49">
        <f t="shared" si="0"/>
        <v>0</v>
      </c>
      <c r="AE7" s="49">
        <f t="shared" si="0"/>
        <v>0</v>
      </c>
      <c r="AF7" s="49">
        <f t="shared" si="0"/>
        <v>0</v>
      </c>
      <c r="AG7" s="49">
        <f t="shared" si="0"/>
        <v>0</v>
      </c>
      <c r="AH7" s="49">
        <f t="shared" si="0"/>
        <v>0</v>
      </c>
      <c r="AI7" s="49">
        <f t="shared" si="0"/>
        <v>0</v>
      </c>
      <c r="AJ7" s="49">
        <f t="shared" si="0"/>
        <v>0</v>
      </c>
      <c r="AK7" s="49">
        <f t="shared" si="0"/>
        <v>0</v>
      </c>
      <c r="AL7" s="49">
        <f t="shared" si="0"/>
        <v>0</v>
      </c>
      <c r="AM7" s="49">
        <f t="shared" si="0"/>
        <v>0</v>
      </c>
      <c r="AN7" s="49">
        <f t="shared" si="0"/>
        <v>0</v>
      </c>
      <c r="AO7" s="49">
        <f t="shared" si="0"/>
        <v>0</v>
      </c>
      <c r="AP7" s="49">
        <f t="shared" si="0"/>
        <v>0</v>
      </c>
      <c r="AQ7" s="49">
        <f t="shared" si="0"/>
        <v>0</v>
      </c>
      <c r="AR7" s="49">
        <f t="shared" si="0"/>
        <v>0</v>
      </c>
      <c r="AS7" s="49">
        <f t="shared" si="0"/>
        <v>0</v>
      </c>
      <c r="AT7" s="49">
        <f t="shared" si="0"/>
        <v>0</v>
      </c>
      <c r="AU7" s="49">
        <f t="shared" si="0"/>
        <v>0</v>
      </c>
      <c r="AV7" s="49">
        <f t="shared" si="0"/>
        <v>0</v>
      </c>
      <c r="AW7" s="49">
        <f t="shared" si="0"/>
        <v>0</v>
      </c>
      <c r="AX7" s="49">
        <f t="shared" si="0"/>
        <v>0</v>
      </c>
      <c r="AY7" s="49">
        <f t="shared" si="0"/>
        <v>0</v>
      </c>
      <c r="AZ7" s="49">
        <f t="shared" si="0"/>
        <v>0</v>
      </c>
      <c r="BA7" s="49">
        <f t="shared" si="0"/>
        <v>0</v>
      </c>
      <c r="BB7" s="49">
        <f t="shared" si="0"/>
        <v>0</v>
      </c>
      <c r="BC7" s="49">
        <f t="shared" si="0"/>
        <v>0</v>
      </c>
      <c r="BD7" s="49">
        <f t="shared" si="0"/>
        <v>0</v>
      </c>
      <c r="BE7" s="49">
        <f t="shared" si="0"/>
        <v>0</v>
      </c>
      <c r="BF7" s="49">
        <f t="shared" si="0"/>
        <v>0</v>
      </c>
      <c r="BG7" s="49">
        <f t="shared" si="0"/>
        <v>0</v>
      </c>
      <c r="BH7" s="49">
        <f t="shared" si="0"/>
        <v>0</v>
      </c>
      <c r="BI7" s="49">
        <f t="shared" si="0"/>
        <v>0</v>
      </c>
      <c r="BJ7" s="49">
        <f t="shared" si="0"/>
        <v>0</v>
      </c>
      <c r="BK7" s="49">
        <f t="shared" si="0"/>
        <v>0</v>
      </c>
      <c r="BL7" s="49">
        <f t="shared" si="0"/>
        <v>0</v>
      </c>
      <c r="BM7" s="49">
        <f t="shared" si="0"/>
        <v>0</v>
      </c>
      <c r="BN7" s="49">
        <f t="shared" si="0"/>
        <v>0</v>
      </c>
      <c r="BO7" s="49">
        <f t="shared" si="0"/>
        <v>0</v>
      </c>
      <c r="BP7" s="49">
        <f t="shared" si="0"/>
        <v>0</v>
      </c>
      <c r="BQ7" s="49">
        <f t="shared" si="0"/>
        <v>0</v>
      </c>
      <c r="BR7" s="49">
        <f t="shared" ref="BR7:CG7" si="1">SUM(BR8:BR20)</f>
        <v>0</v>
      </c>
      <c r="BS7" s="49">
        <f t="shared" si="1"/>
        <v>0</v>
      </c>
      <c r="BT7" s="49">
        <f t="shared" si="1"/>
        <v>0</v>
      </c>
      <c r="BU7" s="49">
        <f t="shared" si="1"/>
        <v>0</v>
      </c>
      <c r="BV7" s="49">
        <f t="shared" si="1"/>
        <v>0</v>
      </c>
      <c r="BW7" s="49">
        <f t="shared" si="1"/>
        <v>0</v>
      </c>
      <c r="BX7" s="49">
        <f t="shared" si="1"/>
        <v>0</v>
      </c>
      <c r="BY7" s="49">
        <f t="shared" si="1"/>
        <v>0</v>
      </c>
      <c r="BZ7" s="49">
        <f t="shared" si="1"/>
        <v>0</v>
      </c>
      <c r="CA7" s="49">
        <f t="shared" si="1"/>
        <v>0</v>
      </c>
      <c r="CB7" s="49">
        <f t="shared" si="1"/>
        <v>0</v>
      </c>
      <c r="CC7" s="49">
        <f t="shared" si="1"/>
        <v>0</v>
      </c>
      <c r="CD7" s="49">
        <f t="shared" si="1"/>
        <v>0</v>
      </c>
      <c r="CE7" s="49">
        <f t="shared" si="1"/>
        <v>0</v>
      </c>
      <c r="CF7" s="49">
        <f t="shared" si="1"/>
        <v>0</v>
      </c>
      <c r="CG7" s="49">
        <f t="shared" si="1"/>
        <v>0</v>
      </c>
    </row>
    <row r="8" spans="1:85" s="40" customFormat="1" ht="24.75" customHeight="1">
      <c r="A8" s="51"/>
      <c r="B8" s="51"/>
      <c r="C8" s="54">
        <f>D8+N8+AM8+AY8+BD8+BQ8</f>
        <v>0</v>
      </c>
      <c r="D8" s="54">
        <f>SUM(E8:M8)</f>
        <v>0</v>
      </c>
      <c r="E8" s="51"/>
      <c r="F8" s="51"/>
      <c r="G8" s="51"/>
      <c r="H8" s="51"/>
      <c r="I8" s="51"/>
      <c r="J8" s="51"/>
      <c r="K8" s="51"/>
      <c r="L8" s="51"/>
      <c r="M8" s="51"/>
      <c r="N8" s="54">
        <f>SUM(O8:AL8)</f>
        <v>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4">
        <f>SUM(AN8:AX8)</f>
        <v>0</v>
      </c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4">
        <f>SUM(AZ8:BC8)</f>
        <v>0</v>
      </c>
      <c r="AZ8" s="51"/>
      <c r="BA8" s="51"/>
      <c r="BB8" s="51"/>
      <c r="BC8" s="51"/>
      <c r="BD8" s="51">
        <f>SUM(BE8:BP8)</f>
        <v>0</v>
      </c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6">
        <f>SUM(BR8:CG8)</f>
        <v>0</v>
      </c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</row>
    <row r="9" spans="1:85" s="40" customFormat="1" ht="24.75" customHeight="1">
      <c r="A9" s="51"/>
      <c r="B9" s="51"/>
      <c r="C9" s="54">
        <f>D9+N9+AM9+AY9+BD9+BQ9</f>
        <v>0</v>
      </c>
      <c r="D9" s="54">
        <f t="shared" ref="D9:D20" si="2">SUM(E9:M9)</f>
        <v>0</v>
      </c>
      <c r="E9" s="51"/>
      <c r="F9" s="51"/>
      <c r="G9" s="51"/>
      <c r="H9" s="51"/>
      <c r="I9" s="51"/>
      <c r="J9" s="51"/>
      <c r="K9" s="51"/>
      <c r="L9" s="51"/>
      <c r="M9" s="51"/>
      <c r="N9" s="54">
        <f t="shared" ref="N9:N20" si="3">SUM(O9:AL9)</f>
        <v>0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4">
        <f t="shared" ref="AM9:AM20" si="4">SUM(AN9:AX9)</f>
        <v>0</v>
      </c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4">
        <f t="shared" ref="AY9:AY20" si="5">SUM(AZ9:BC9)</f>
        <v>0</v>
      </c>
      <c r="AZ9" s="51"/>
      <c r="BA9" s="51"/>
      <c r="BB9" s="51"/>
      <c r="BC9" s="51"/>
      <c r="BD9" s="51">
        <f t="shared" ref="BD9:BD20" si="6">SUM(BE9:BP9)</f>
        <v>0</v>
      </c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6">
        <f t="shared" ref="BQ9:BQ20" si="7">SUM(BR9:CG9)</f>
        <v>0</v>
      </c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</row>
    <row r="10" spans="1:85" s="40" customFormat="1" ht="24.75" customHeight="1">
      <c r="A10" s="51"/>
      <c r="B10" s="51"/>
      <c r="C10" s="54">
        <f t="shared" ref="C10:C20" si="8">D10+N10+AM10+AY10+BD10+BQ10</f>
        <v>0</v>
      </c>
      <c r="D10" s="54">
        <f t="shared" si="2"/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4">
        <f t="shared" si="3"/>
        <v>0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4">
        <f t="shared" si="4"/>
        <v>0</v>
      </c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4">
        <f t="shared" si="5"/>
        <v>0</v>
      </c>
      <c r="AZ10" s="51"/>
      <c r="BA10" s="51"/>
      <c r="BB10" s="51"/>
      <c r="BC10" s="51"/>
      <c r="BD10" s="51">
        <f t="shared" si="6"/>
        <v>0</v>
      </c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6">
        <f t="shared" si="7"/>
        <v>0</v>
      </c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</row>
    <row r="11" spans="1:85" s="40" customFormat="1" ht="24.75" customHeight="1">
      <c r="A11" s="51"/>
      <c r="B11" s="51"/>
      <c r="C11" s="54">
        <f t="shared" si="8"/>
        <v>0</v>
      </c>
      <c r="D11" s="54">
        <f t="shared" si="2"/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4">
        <f t="shared" si="3"/>
        <v>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4">
        <f t="shared" si="4"/>
        <v>0</v>
      </c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4">
        <f t="shared" si="5"/>
        <v>0</v>
      </c>
      <c r="AZ11" s="51"/>
      <c r="BA11" s="51"/>
      <c r="BB11" s="51"/>
      <c r="BC11" s="51"/>
      <c r="BD11" s="51">
        <f t="shared" si="6"/>
        <v>0</v>
      </c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6">
        <f t="shared" si="7"/>
        <v>0</v>
      </c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</row>
    <row r="12" spans="1:85" s="40" customFormat="1" ht="24.75" customHeight="1">
      <c r="A12" s="51"/>
      <c r="B12" s="51"/>
      <c r="C12" s="54">
        <f t="shared" si="8"/>
        <v>0</v>
      </c>
      <c r="D12" s="54">
        <f t="shared" si="2"/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4">
        <f t="shared" si="3"/>
        <v>0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4">
        <f t="shared" si="4"/>
        <v>0</v>
      </c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4">
        <f t="shared" si="5"/>
        <v>0</v>
      </c>
      <c r="AZ12" s="51"/>
      <c r="BA12" s="51"/>
      <c r="BB12" s="51"/>
      <c r="BC12" s="51"/>
      <c r="BD12" s="51">
        <f t="shared" si="6"/>
        <v>0</v>
      </c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6">
        <f t="shared" si="7"/>
        <v>0</v>
      </c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</row>
    <row r="13" spans="1:85" s="40" customFormat="1" ht="24.75" customHeight="1">
      <c r="A13" s="51"/>
      <c r="B13" s="51"/>
      <c r="C13" s="54">
        <f t="shared" si="8"/>
        <v>0</v>
      </c>
      <c r="D13" s="54">
        <f t="shared" si="2"/>
        <v>0</v>
      </c>
      <c r="E13" s="51"/>
      <c r="F13" s="51"/>
      <c r="G13" s="51"/>
      <c r="H13" s="51"/>
      <c r="I13" s="51"/>
      <c r="J13" s="51"/>
      <c r="K13" s="51"/>
      <c r="L13" s="51"/>
      <c r="M13" s="51"/>
      <c r="N13" s="54">
        <f t="shared" si="3"/>
        <v>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4">
        <f t="shared" si="4"/>
        <v>0</v>
      </c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4">
        <f t="shared" si="5"/>
        <v>0</v>
      </c>
      <c r="AZ13" s="51"/>
      <c r="BA13" s="51"/>
      <c r="BB13" s="51"/>
      <c r="BC13" s="51"/>
      <c r="BD13" s="51">
        <f t="shared" si="6"/>
        <v>0</v>
      </c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6">
        <f t="shared" si="7"/>
        <v>0</v>
      </c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</row>
    <row r="14" spans="1:85" s="40" customFormat="1" ht="24.75" customHeight="1">
      <c r="A14" s="51"/>
      <c r="B14" s="51"/>
      <c r="C14" s="54">
        <f t="shared" si="8"/>
        <v>0</v>
      </c>
      <c r="D14" s="54">
        <f t="shared" si="2"/>
        <v>0</v>
      </c>
      <c r="E14" s="51"/>
      <c r="F14" s="51"/>
      <c r="G14" s="51"/>
      <c r="H14" s="51"/>
      <c r="I14" s="51"/>
      <c r="J14" s="51"/>
      <c r="K14" s="51"/>
      <c r="L14" s="51"/>
      <c r="M14" s="51"/>
      <c r="N14" s="54">
        <f t="shared" si="3"/>
        <v>0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4">
        <f t="shared" si="4"/>
        <v>0</v>
      </c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4">
        <f t="shared" si="5"/>
        <v>0</v>
      </c>
      <c r="AZ14" s="51"/>
      <c r="BA14" s="51"/>
      <c r="BB14" s="51"/>
      <c r="BC14" s="51"/>
      <c r="BD14" s="51">
        <f t="shared" si="6"/>
        <v>0</v>
      </c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6">
        <f t="shared" si="7"/>
        <v>0</v>
      </c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</row>
    <row r="15" spans="1:85" s="40" customFormat="1" ht="24.75" customHeight="1">
      <c r="A15" s="51"/>
      <c r="B15" s="51"/>
      <c r="C15" s="54">
        <f t="shared" si="8"/>
        <v>0</v>
      </c>
      <c r="D15" s="54">
        <f t="shared" si="2"/>
        <v>0</v>
      </c>
      <c r="E15" s="51"/>
      <c r="F15" s="51"/>
      <c r="G15" s="51"/>
      <c r="H15" s="51"/>
      <c r="I15" s="51"/>
      <c r="J15" s="51"/>
      <c r="K15" s="51"/>
      <c r="L15" s="51"/>
      <c r="M15" s="51"/>
      <c r="N15" s="54">
        <f t="shared" si="3"/>
        <v>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4">
        <f t="shared" si="4"/>
        <v>0</v>
      </c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4">
        <f t="shared" si="5"/>
        <v>0</v>
      </c>
      <c r="AZ15" s="51"/>
      <c r="BA15" s="51"/>
      <c r="BB15" s="51"/>
      <c r="BC15" s="51"/>
      <c r="BD15" s="51">
        <f t="shared" si="6"/>
        <v>0</v>
      </c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6">
        <f t="shared" si="7"/>
        <v>0</v>
      </c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</row>
    <row r="16" spans="1:85" s="40" customFormat="1" ht="24.75" customHeight="1">
      <c r="A16" s="51"/>
      <c r="B16" s="51"/>
      <c r="C16" s="54">
        <f t="shared" si="8"/>
        <v>0</v>
      </c>
      <c r="D16" s="54">
        <f t="shared" si="2"/>
        <v>0</v>
      </c>
      <c r="E16" s="51"/>
      <c r="F16" s="51"/>
      <c r="G16" s="51"/>
      <c r="H16" s="51"/>
      <c r="I16" s="51"/>
      <c r="J16" s="51"/>
      <c r="K16" s="51"/>
      <c r="L16" s="51"/>
      <c r="M16" s="51"/>
      <c r="N16" s="54">
        <f t="shared" si="3"/>
        <v>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4">
        <f t="shared" si="4"/>
        <v>0</v>
      </c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4">
        <f t="shared" si="5"/>
        <v>0</v>
      </c>
      <c r="AZ16" s="51"/>
      <c r="BA16" s="51"/>
      <c r="BB16" s="51"/>
      <c r="BC16" s="51"/>
      <c r="BD16" s="51">
        <f t="shared" si="6"/>
        <v>0</v>
      </c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6">
        <f t="shared" si="7"/>
        <v>0</v>
      </c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</row>
    <row r="17" spans="1:85" s="40" customFormat="1" ht="24.75" customHeight="1">
      <c r="A17" s="51"/>
      <c r="B17" s="51"/>
      <c r="C17" s="54">
        <f t="shared" si="8"/>
        <v>0</v>
      </c>
      <c r="D17" s="54">
        <f t="shared" si="2"/>
        <v>0</v>
      </c>
      <c r="E17" s="51"/>
      <c r="F17" s="51"/>
      <c r="G17" s="51"/>
      <c r="H17" s="51"/>
      <c r="I17" s="51"/>
      <c r="J17" s="51"/>
      <c r="K17" s="51"/>
      <c r="L17" s="51"/>
      <c r="M17" s="51"/>
      <c r="N17" s="54">
        <f t="shared" si="3"/>
        <v>0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4">
        <f t="shared" si="4"/>
        <v>0</v>
      </c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4">
        <f t="shared" si="5"/>
        <v>0</v>
      </c>
      <c r="AZ17" s="51"/>
      <c r="BA17" s="51"/>
      <c r="BB17" s="51"/>
      <c r="BC17" s="51"/>
      <c r="BD17" s="51">
        <f t="shared" si="6"/>
        <v>0</v>
      </c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6">
        <f t="shared" si="7"/>
        <v>0</v>
      </c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</row>
    <row r="18" spans="1:85" s="40" customFormat="1" ht="24.75" customHeight="1">
      <c r="A18" s="51"/>
      <c r="B18" s="51"/>
      <c r="C18" s="54">
        <f t="shared" si="8"/>
        <v>0</v>
      </c>
      <c r="D18" s="54">
        <f t="shared" si="2"/>
        <v>0</v>
      </c>
      <c r="E18" s="51"/>
      <c r="F18" s="51"/>
      <c r="G18" s="51"/>
      <c r="H18" s="51"/>
      <c r="I18" s="51"/>
      <c r="J18" s="51"/>
      <c r="K18" s="51"/>
      <c r="L18" s="51"/>
      <c r="M18" s="51"/>
      <c r="N18" s="54">
        <f t="shared" si="3"/>
        <v>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4">
        <f t="shared" si="4"/>
        <v>0</v>
      </c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4">
        <f t="shared" si="5"/>
        <v>0</v>
      </c>
      <c r="AZ18" s="51"/>
      <c r="BA18" s="51"/>
      <c r="BB18" s="51"/>
      <c r="BC18" s="51"/>
      <c r="BD18" s="51">
        <f t="shared" si="6"/>
        <v>0</v>
      </c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6">
        <f t="shared" si="7"/>
        <v>0</v>
      </c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</row>
    <row r="19" spans="1:85" s="40" customFormat="1" ht="24.75" customHeight="1">
      <c r="A19" s="51"/>
      <c r="B19" s="51"/>
      <c r="C19" s="54">
        <f t="shared" si="8"/>
        <v>0</v>
      </c>
      <c r="D19" s="54">
        <f t="shared" si="2"/>
        <v>0</v>
      </c>
      <c r="E19" s="51"/>
      <c r="F19" s="51"/>
      <c r="G19" s="51"/>
      <c r="H19" s="51"/>
      <c r="I19" s="51"/>
      <c r="J19" s="51"/>
      <c r="K19" s="51"/>
      <c r="L19" s="51"/>
      <c r="M19" s="51"/>
      <c r="N19" s="54">
        <f t="shared" si="3"/>
        <v>0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4">
        <f t="shared" si="4"/>
        <v>0</v>
      </c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4">
        <f t="shared" si="5"/>
        <v>0</v>
      </c>
      <c r="AZ19" s="51"/>
      <c r="BA19" s="51"/>
      <c r="BB19" s="51"/>
      <c r="BC19" s="51"/>
      <c r="BD19" s="51">
        <f t="shared" si="6"/>
        <v>0</v>
      </c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6">
        <f t="shared" si="7"/>
        <v>0</v>
      </c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</row>
    <row r="20" spans="1:85" s="40" customFormat="1" ht="24.75" customHeight="1">
      <c r="A20" s="51"/>
      <c r="B20" s="51"/>
      <c r="C20" s="54">
        <f t="shared" si="8"/>
        <v>0</v>
      </c>
      <c r="D20" s="54">
        <f t="shared" si="2"/>
        <v>0</v>
      </c>
      <c r="E20" s="51"/>
      <c r="F20" s="51"/>
      <c r="G20" s="51"/>
      <c r="H20" s="51"/>
      <c r="I20" s="51"/>
      <c r="J20" s="51"/>
      <c r="K20" s="51"/>
      <c r="L20" s="51"/>
      <c r="M20" s="51"/>
      <c r="N20" s="54">
        <f t="shared" si="3"/>
        <v>0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4">
        <f t="shared" si="4"/>
        <v>0</v>
      </c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4">
        <f t="shared" si="5"/>
        <v>0</v>
      </c>
      <c r="AZ20" s="51"/>
      <c r="BA20" s="51"/>
      <c r="BB20" s="51"/>
      <c r="BC20" s="51"/>
      <c r="BD20" s="51">
        <f t="shared" si="6"/>
        <v>0</v>
      </c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6">
        <f t="shared" si="7"/>
        <v>0</v>
      </c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</row>
    <row r="21" spans="1:85">
      <c r="A21" s="155" t="s">
        <v>2683</v>
      </c>
      <c r="B21" s="155"/>
      <c r="C21" s="155"/>
      <c r="D21" s="155"/>
      <c r="E21" s="155"/>
      <c r="F21" s="155"/>
      <c r="G21" s="155"/>
      <c r="H21" s="155"/>
      <c r="I21" s="155"/>
    </row>
  </sheetData>
  <mergeCells count="10">
    <mergeCell ref="A21:I21"/>
    <mergeCell ref="A5:A7"/>
    <mergeCell ref="A2:CG2"/>
    <mergeCell ref="CF3:CG3"/>
    <mergeCell ref="D4:M4"/>
    <mergeCell ref="N4:AL4"/>
    <mergeCell ref="AM4:AX4"/>
    <mergeCell ref="AY4:BC4"/>
    <mergeCell ref="BD4:BP4"/>
    <mergeCell ref="BQ4:CG4"/>
  </mergeCells>
  <phoneticPr fontId="33" type="noConversion"/>
  <pageMargins left="0.7" right="0.7" top="0.75" bottom="0.75" header="0.3" footer="0.3"/>
  <pageSetup paperSize="9" orientation="portrait" horizontalDpi="2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6"/>
  <sheetViews>
    <sheetView showGridLines="0" showZeros="0" topLeftCell="A4" workbookViewId="0">
      <selection activeCell="C5" sqref="C5"/>
    </sheetView>
  </sheetViews>
  <sheetFormatPr defaultColWidth="9" defaultRowHeight="12.75"/>
  <cols>
    <col min="1" max="1" width="22.25" style="82" customWidth="1"/>
    <col min="2" max="2" width="14.75" style="82" customWidth="1"/>
    <col min="3" max="3" width="27.25" style="82" customWidth="1"/>
    <col min="4" max="4" width="12.75" style="82" customWidth="1"/>
    <col min="5" max="99" width="7.875" style="83" customWidth="1"/>
    <col min="100" max="256" width="9" style="83"/>
    <col min="257" max="257" width="22.25" style="83" customWidth="1"/>
    <col min="258" max="258" width="14.75" style="83" customWidth="1"/>
    <col min="259" max="259" width="25" style="83" customWidth="1"/>
    <col min="260" max="260" width="12.75" style="83" customWidth="1"/>
    <col min="261" max="355" width="7.875" style="83" customWidth="1"/>
    <col min="356" max="512" width="9" style="83"/>
    <col min="513" max="513" width="22.25" style="83" customWidth="1"/>
    <col min="514" max="514" width="14.75" style="83" customWidth="1"/>
    <col min="515" max="515" width="25" style="83" customWidth="1"/>
    <col min="516" max="516" width="12.75" style="83" customWidth="1"/>
    <col min="517" max="611" width="7.875" style="83" customWidth="1"/>
    <col min="612" max="768" width="9" style="83"/>
    <col min="769" max="769" width="22.25" style="83" customWidth="1"/>
    <col min="770" max="770" width="14.75" style="83" customWidth="1"/>
    <col min="771" max="771" width="25" style="83" customWidth="1"/>
    <col min="772" max="772" width="12.75" style="83" customWidth="1"/>
    <col min="773" max="867" width="7.875" style="83" customWidth="1"/>
    <col min="868" max="1024" width="9" style="83"/>
    <col min="1025" max="1025" width="22.25" style="83" customWidth="1"/>
    <col min="1026" max="1026" width="14.75" style="83" customWidth="1"/>
    <col min="1027" max="1027" width="25" style="83" customWidth="1"/>
    <col min="1028" max="1028" width="12.75" style="83" customWidth="1"/>
    <col min="1029" max="1123" width="7.875" style="83" customWidth="1"/>
    <col min="1124" max="1280" width="9" style="83"/>
    <col min="1281" max="1281" width="22.25" style="83" customWidth="1"/>
    <col min="1282" max="1282" width="14.75" style="83" customWidth="1"/>
    <col min="1283" max="1283" width="25" style="83" customWidth="1"/>
    <col min="1284" max="1284" width="12.75" style="83" customWidth="1"/>
    <col min="1285" max="1379" width="7.875" style="83" customWidth="1"/>
    <col min="1380" max="1536" width="9" style="83"/>
    <col min="1537" max="1537" width="22.25" style="83" customWidth="1"/>
    <col min="1538" max="1538" width="14.75" style="83" customWidth="1"/>
    <col min="1539" max="1539" width="25" style="83" customWidth="1"/>
    <col min="1540" max="1540" width="12.75" style="83" customWidth="1"/>
    <col min="1541" max="1635" width="7.875" style="83" customWidth="1"/>
    <col min="1636" max="1792" width="9" style="83"/>
    <col min="1793" max="1793" width="22.25" style="83" customWidth="1"/>
    <col min="1794" max="1794" width="14.75" style="83" customWidth="1"/>
    <col min="1795" max="1795" width="25" style="83" customWidth="1"/>
    <col min="1796" max="1796" width="12.75" style="83" customWidth="1"/>
    <col min="1797" max="1891" width="7.875" style="83" customWidth="1"/>
    <col min="1892" max="2048" width="9" style="83"/>
    <col min="2049" max="2049" width="22.25" style="83" customWidth="1"/>
    <col min="2050" max="2050" width="14.75" style="83" customWidth="1"/>
    <col min="2051" max="2051" width="25" style="83" customWidth="1"/>
    <col min="2052" max="2052" width="12.75" style="83" customWidth="1"/>
    <col min="2053" max="2147" width="7.875" style="83" customWidth="1"/>
    <col min="2148" max="2304" width="9" style="83"/>
    <col min="2305" max="2305" width="22.25" style="83" customWidth="1"/>
    <col min="2306" max="2306" width="14.75" style="83" customWidth="1"/>
    <col min="2307" max="2307" width="25" style="83" customWidth="1"/>
    <col min="2308" max="2308" width="12.75" style="83" customWidth="1"/>
    <col min="2309" max="2403" width="7.875" style="83" customWidth="1"/>
    <col min="2404" max="2560" width="9" style="83"/>
    <col min="2561" max="2561" width="22.25" style="83" customWidth="1"/>
    <col min="2562" max="2562" width="14.75" style="83" customWidth="1"/>
    <col min="2563" max="2563" width="25" style="83" customWidth="1"/>
    <col min="2564" max="2564" width="12.75" style="83" customWidth="1"/>
    <col min="2565" max="2659" width="7.875" style="83" customWidth="1"/>
    <col min="2660" max="2816" width="9" style="83"/>
    <col min="2817" max="2817" width="22.25" style="83" customWidth="1"/>
    <col min="2818" max="2818" width="14.75" style="83" customWidth="1"/>
    <col min="2819" max="2819" width="25" style="83" customWidth="1"/>
    <col min="2820" max="2820" width="12.75" style="83" customWidth="1"/>
    <col min="2821" max="2915" width="7.875" style="83" customWidth="1"/>
    <col min="2916" max="3072" width="9" style="83"/>
    <col min="3073" max="3073" width="22.25" style="83" customWidth="1"/>
    <col min="3074" max="3074" width="14.75" style="83" customWidth="1"/>
    <col min="3075" max="3075" width="25" style="83" customWidth="1"/>
    <col min="3076" max="3076" width="12.75" style="83" customWidth="1"/>
    <col min="3077" max="3171" width="7.875" style="83" customWidth="1"/>
    <col min="3172" max="3328" width="9" style="83"/>
    <col min="3329" max="3329" width="22.25" style="83" customWidth="1"/>
    <col min="3330" max="3330" width="14.75" style="83" customWidth="1"/>
    <col min="3331" max="3331" width="25" style="83" customWidth="1"/>
    <col min="3332" max="3332" width="12.75" style="83" customWidth="1"/>
    <col min="3333" max="3427" width="7.875" style="83" customWidth="1"/>
    <col min="3428" max="3584" width="9" style="83"/>
    <col min="3585" max="3585" width="22.25" style="83" customWidth="1"/>
    <col min="3586" max="3586" width="14.75" style="83" customWidth="1"/>
    <col min="3587" max="3587" width="25" style="83" customWidth="1"/>
    <col min="3588" max="3588" width="12.75" style="83" customWidth="1"/>
    <col min="3589" max="3683" width="7.875" style="83" customWidth="1"/>
    <col min="3684" max="3840" width="9" style="83"/>
    <col min="3841" max="3841" width="22.25" style="83" customWidth="1"/>
    <col min="3842" max="3842" width="14.75" style="83" customWidth="1"/>
    <col min="3843" max="3843" width="25" style="83" customWidth="1"/>
    <col min="3844" max="3844" width="12.75" style="83" customWidth="1"/>
    <col min="3845" max="3939" width="7.875" style="83" customWidth="1"/>
    <col min="3940" max="4096" width="9" style="83"/>
    <col min="4097" max="4097" width="22.25" style="83" customWidth="1"/>
    <col min="4098" max="4098" width="14.75" style="83" customWidth="1"/>
    <col min="4099" max="4099" width="25" style="83" customWidth="1"/>
    <col min="4100" max="4100" width="12.75" style="83" customWidth="1"/>
    <col min="4101" max="4195" width="7.875" style="83" customWidth="1"/>
    <col min="4196" max="4352" width="9" style="83"/>
    <col min="4353" max="4353" width="22.25" style="83" customWidth="1"/>
    <col min="4354" max="4354" width="14.75" style="83" customWidth="1"/>
    <col min="4355" max="4355" width="25" style="83" customWidth="1"/>
    <col min="4356" max="4356" width="12.75" style="83" customWidth="1"/>
    <col min="4357" max="4451" width="7.875" style="83" customWidth="1"/>
    <col min="4452" max="4608" width="9" style="83"/>
    <col min="4609" max="4609" width="22.25" style="83" customWidth="1"/>
    <col min="4610" max="4610" width="14.75" style="83" customWidth="1"/>
    <col min="4611" max="4611" width="25" style="83" customWidth="1"/>
    <col min="4612" max="4612" width="12.75" style="83" customWidth="1"/>
    <col min="4613" max="4707" width="7.875" style="83" customWidth="1"/>
    <col min="4708" max="4864" width="9" style="83"/>
    <col min="4865" max="4865" width="22.25" style="83" customWidth="1"/>
    <col min="4866" max="4866" width="14.75" style="83" customWidth="1"/>
    <col min="4867" max="4867" width="25" style="83" customWidth="1"/>
    <col min="4868" max="4868" width="12.75" style="83" customWidth="1"/>
    <col min="4869" max="4963" width="7.875" style="83" customWidth="1"/>
    <col min="4964" max="5120" width="9" style="83"/>
    <col min="5121" max="5121" width="22.25" style="83" customWidth="1"/>
    <col min="5122" max="5122" width="14.75" style="83" customWidth="1"/>
    <col min="5123" max="5123" width="25" style="83" customWidth="1"/>
    <col min="5124" max="5124" width="12.75" style="83" customWidth="1"/>
    <col min="5125" max="5219" width="7.875" style="83" customWidth="1"/>
    <col min="5220" max="5376" width="9" style="83"/>
    <col min="5377" max="5377" width="22.25" style="83" customWidth="1"/>
    <col min="5378" max="5378" width="14.75" style="83" customWidth="1"/>
    <col min="5379" max="5379" width="25" style="83" customWidth="1"/>
    <col min="5380" max="5380" width="12.75" style="83" customWidth="1"/>
    <col min="5381" max="5475" width="7.875" style="83" customWidth="1"/>
    <col min="5476" max="5632" width="9" style="83"/>
    <col min="5633" max="5633" width="22.25" style="83" customWidth="1"/>
    <col min="5634" max="5634" width="14.75" style="83" customWidth="1"/>
    <col min="5635" max="5635" width="25" style="83" customWidth="1"/>
    <col min="5636" max="5636" width="12.75" style="83" customWidth="1"/>
    <col min="5637" max="5731" width="7.875" style="83" customWidth="1"/>
    <col min="5732" max="5888" width="9" style="83"/>
    <col min="5889" max="5889" width="22.25" style="83" customWidth="1"/>
    <col min="5890" max="5890" width="14.75" style="83" customWidth="1"/>
    <col min="5891" max="5891" width="25" style="83" customWidth="1"/>
    <col min="5892" max="5892" width="12.75" style="83" customWidth="1"/>
    <col min="5893" max="5987" width="7.875" style="83" customWidth="1"/>
    <col min="5988" max="6144" width="9" style="83"/>
    <col min="6145" max="6145" width="22.25" style="83" customWidth="1"/>
    <col min="6146" max="6146" width="14.75" style="83" customWidth="1"/>
    <col min="6147" max="6147" width="25" style="83" customWidth="1"/>
    <col min="6148" max="6148" width="12.75" style="83" customWidth="1"/>
    <col min="6149" max="6243" width="7.875" style="83" customWidth="1"/>
    <col min="6244" max="6400" width="9" style="83"/>
    <col min="6401" max="6401" width="22.25" style="83" customWidth="1"/>
    <col min="6402" max="6402" width="14.75" style="83" customWidth="1"/>
    <col min="6403" max="6403" width="25" style="83" customWidth="1"/>
    <col min="6404" max="6404" width="12.75" style="83" customWidth="1"/>
    <col min="6405" max="6499" width="7.875" style="83" customWidth="1"/>
    <col min="6500" max="6656" width="9" style="83"/>
    <col min="6657" max="6657" width="22.25" style="83" customWidth="1"/>
    <col min="6658" max="6658" width="14.75" style="83" customWidth="1"/>
    <col min="6659" max="6659" width="25" style="83" customWidth="1"/>
    <col min="6660" max="6660" width="12.75" style="83" customWidth="1"/>
    <col min="6661" max="6755" width="7.875" style="83" customWidth="1"/>
    <col min="6756" max="6912" width="9" style="83"/>
    <col min="6913" max="6913" width="22.25" style="83" customWidth="1"/>
    <col min="6914" max="6914" width="14.75" style="83" customWidth="1"/>
    <col min="6915" max="6915" width="25" style="83" customWidth="1"/>
    <col min="6916" max="6916" width="12.75" style="83" customWidth="1"/>
    <col min="6917" max="7011" width="7.875" style="83" customWidth="1"/>
    <col min="7012" max="7168" width="9" style="83"/>
    <col min="7169" max="7169" width="22.25" style="83" customWidth="1"/>
    <col min="7170" max="7170" width="14.75" style="83" customWidth="1"/>
    <col min="7171" max="7171" width="25" style="83" customWidth="1"/>
    <col min="7172" max="7172" width="12.75" style="83" customWidth="1"/>
    <col min="7173" max="7267" width="7.875" style="83" customWidth="1"/>
    <col min="7268" max="7424" width="9" style="83"/>
    <col min="7425" max="7425" width="22.25" style="83" customWidth="1"/>
    <col min="7426" max="7426" width="14.75" style="83" customWidth="1"/>
    <col min="7427" max="7427" width="25" style="83" customWidth="1"/>
    <col min="7428" max="7428" width="12.75" style="83" customWidth="1"/>
    <col min="7429" max="7523" width="7.875" style="83" customWidth="1"/>
    <col min="7524" max="7680" width="9" style="83"/>
    <col min="7681" max="7681" width="22.25" style="83" customWidth="1"/>
    <col min="7682" max="7682" width="14.75" style="83" customWidth="1"/>
    <col min="7683" max="7683" width="25" style="83" customWidth="1"/>
    <col min="7684" max="7684" width="12.75" style="83" customWidth="1"/>
    <col min="7685" max="7779" width="7.875" style="83" customWidth="1"/>
    <col min="7780" max="7936" width="9" style="83"/>
    <col min="7937" max="7937" width="22.25" style="83" customWidth="1"/>
    <col min="7938" max="7938" width="14.75" style="83" customWidth="1"/>
    <col min="7939" max="7939" width="25" style="83" customWidth="1"/>
    <col min="7940" max="7940" width="12.75" style="83" customWidth="1"/>
    <col min="7941" max="8035" width="7.875" style="83" customWidth="1"/>
    <col min="8036" max="8192" width="9" style="83"/>
    <col min="8193" max="8193" width="22.25" style="83" customWidth="1"/>
    <col min="8194" max="8194" width="14.75" style="83" customWidth="1"/>
    <col min="8195" max="8195" width="25" style="83" customWidth="1"/>
    <col min="8196" max="8196" width="12.75" style="83" customWidth="1"/>
    <col min="8197" max="8291" width="7.875" style="83" customWidth="1"/>
    <col min="8292" max="8448" width="9" style="83"/>
    <col min="8449" max="8449" width="22.25" style="83" customWidth="1"/>
    <col min="8450" max="8450" width="14.75" style="83" customWidth="1"/>
    <col min="8451" max="8451" width="25" style="83" customWidth="1"/>
    <col min="8452" max="8452" width="12.75" style="83" customWidth="1"/>
    <col min="8453" max="8547" width="7.875" style="83" customWidth="1"/>
    <col min="8548" max="8704" width="9" style="83"/>
    <col min="8705" max="8705" width="22.25" style="83" customWidth="1"/>
    <col min="8706" max="8706" width="14.75" style="83" customWidth="1"/>
    <col min="8707" max="8707" width="25" style="83" customWidth="1"/>
    <col min="8708" max="8708" width="12.75" style="83" customWidth="1"/>
    <col min="8709" max="8803" width="7.875" style="83" customWidth="1"/>
    <col min="8804" max="8960" width="9" style="83"/>
    <col min="8961" max="8961" width="22.25" style="83" customWidth="1"/>
    <col min="8962" max="8962" width="14.75" style="83" customWidth="1"/>
    <col min="8963" max="8963" width="25" style="83" customWidth="1"/>
    <col min="8964" max="8964" width="12.75" style="83" customWidth="1"/>
    <col min="8965" max="9059" width="7.875" style="83" customWidth="1"/>
    <col min="9060" max="9216" width="9" style="83"/>
    <col min="9217" max="9217" width="22.25" style="83" customWidth="1"/>
    <col min="9218" max="9218" width="14.75" style="83" customWidth="1"/>
    <col min="9219" max="9219" width="25" style="83" customWidth="1"/>
    <col min="9220" max="9220" width="12.75" style="83" customWidth="1"/>
    <col min="9221" max="9315" width="7.875" style="83" customWidth="1"/>
    <col min="9316" max="9472" width="9" style="83"/>
    <col min="9473" max="9473" width="22.25" style="83" customWidth="1"/>
    <col min="9474" max="9474" width="14.75" style="83" customWidth="1"/>
    <col min="9475" max="9475" width="25" style="83" customWidth="1"/>
    <col min="9476" max="9476" width="12.75" style="83" customWidth="1"/>
    <col min="9477" max="9571" width="7.875" style="83" customWidth="1"/>
    <col min="9572" max="9728" width="9" style="83"/>
    <col min="9729" max="9729" width="22.25" style="83" customWidth="1"/>
    <col min="9730" max="9730" width="14.75" style="83" customWidth="1"/>
    <col min="9731" max="9731" width="25" style="83" customWidth="1"/>
    <col min="9732" max="9732" width="12.75" style="83" customWidth="1"/>
    <col min="9733" max="9827" width="7.875" style="83" customWidth="1"/>
    <col min="9828" max="9984" width="9" style="83"/>
    <col min="9985" max="9985" width="22.25" style="83" customWidth="1"/>
    <col min="9986" max="9986" width="14.75" style="83" customWidth="1"/>
    <col min="9987" max="9987" width="25" style="83" customWidth="1"/>
    <col min="9988" max="9988" width="12.75" style="83" customWidth="1"/>
    <col min="9989" max="10083" width="7.875" style="83" customWidth="1"/>
    <col min="10084" max="10240" width="9" style="83"/>
    <col min="10241" max="10241" width="22.25" style="83" customWidth="1"/>
    <col min="10242" max="10242" width="14.75" style="83" customWidth="1"/>
    <col min="10243" max="10243" width="25" style="83" customWidth="1"/>
    <col min="10244" max="10244" width="12.75" style="83" customWidth="1"/>
    <col min="10245" max="10339" width="7.875" style="83" customWidth="1"/>
    <col min="10340" max="10496" width="9" style="83"/>
    <col min="10497" max="10497" width="22.25" style="83" customWidth="1"/>
    <col min="10498" max="10498" width="14.75" style="83" customWidth="1"/>
    <col min="10499" max="10499" width="25" style="83" customWidth="1"/>
    <col min="10500" max="10500" width="12.75" style="83" customWidth="1"/>
    <col min="10501" max="10595" width="7.875" style="83" customWidth="1"/>
    <col min="10596" max="10752" width="9" style="83"/>
    <col min="10753" max="10753" width="22.25" style="83" customWidth="1"/>
    <col min="10754" max="10754" width="14.75" style="83" customWidth="1"/>
    <col min="10755" max="10755" width="25" style="83" customWidth="1"/>
    <col min="10756" max="10756" width="12.75" style="83" customWidth="1"/>
    <col min="10757" max="10851" width="7.875" style="83" customWidth="1"/>
    <col min="10852" max="11008" width="9" style="83"/>
    <col min="11009" max="11009" width="22.25" style="83" customWidth="1"/>
    <col min="11010" max="11010" width="14.75" style="83" customWidth="1"/>
    <col min="11011" max="11011" width="25" style="83" customWidth="1"/>
    <col min="11012" max="11012" width="12.75" style="83" customWidth="1"/>
    <col min="11013" max="11107" width="7.875" style="83" customWidth="1"/>
    <col min="11108" max="11264" width="9" style="83"/>
    <col min="11265" max="11265" width="22.25" style="83" customWidth="1"/>
    <col min="11266" max="11266" width="14.75" style="83" customWidth="1"/>
    <col min="11267" max="11267" width="25" style="83" customWidth="1"/>
    <col min="11268" max="11268" width="12.75" style="83" customWidth="1"/>
    <col min="11269" max="11363" width="7.875" style="83" customWidth="1"/>
    <col min="11364" max="11520" width="9" style="83"/>
    <col min="11521" max="11521" width="22.25" style="83" customWidth="1"/>
    <col min="11522" max="11522" width="14.75" style="83" customWidth="1"/>
    <col min="11523" max="11523" width="25" style="83" customWidth="1"/>
    <col min="11524" max="11524" width="12.75" style="83" customWidth="1"/>
    <col min="11525" max="11619" width="7.875" style="83" customWidth="1"/>
    <col min="11620" max="11776" width="9" style="83"/>
    <col min="11777" max="11777" width="22.25" style="83" customWidth="1"/>
    <col min="11778" max="11778" width="14.75" style="83" customWidth="1"/>
    <col min="11779" max="11779" width="25" style="83" customWidth="1"/>
    <col min="11780" max="11780" width="12.75" style="83" customWidth="1"/>
    <col min="11781" max="11875" width="7.875" style="83" customWidth="1"/>
    <col min="11876" max="12032" width="9" style="83"/>
    <col min="12033" max="12033" width="22.25" style="83" customWidth="1"/>
    <col min="12034" max="12034" width="14.75" style="83" customWidth="1"/>
    <col min="12035" max="12035" width="25" style="83" customWidth="1"/>
    <col min="12036" max="12036" width="12.75" style="83" customWidth="1"/>
    <col min="12037" max="12131" width="7.875" style="83" customWidth="1"/>
    <col min="12132" max="12288" width="9" style="83"/>
    <col min="12289" max="12289" width="22.25" style="83" customWidth="1"/>
    <col min="12290" max="12290" width="14.75" style="83" customWidth="1"/>
    <col min="12291" max="12291" width="25" style="83" customWidth="1"/>
    <col min="12292" max="12292" width="12.75" style="83" customWidth="1"/>
    <col min="12293" max="12387" width="7.875" style="83" customWidth="1"/>
    <col min="12388" max="12544" width="9" style="83"/>
    <col min="12545" max="12545" width="22.25" style="83" customWidth="1"/>
    <col min="12546" max="12546" width="14.75" style="83" customWidth="1"/>
    <col min="12547" max="12547" width="25" style="83" customWidth="1"/>
    <col min="12548" max="12548" width="12.75" style="83" customWidth="1"/>
    <col min="12549" max="12643" width="7.875" style="83" customWidth="1"/>
    <col min="12644" max="12800" width="9" style="83"/>
    <col min="12801" max="12801" width="22.25" style="83" customWidth="1"/>
    <col min="12802" max="12802" width="14.75" style="83" customWidth="1"/>
    <col min="12803" max="12803" width="25" style="83" customWidth="1"/>
    <col min="12804" max="12804" width="12.75" style="83" customWidth="1"/>
    <col min="12805" max="12899" width="7.875" style="83" customWidth="1"/>
    <col min="12900" max="13056" width="9" style="83"/>
    <col min="13057" max="13057" width="22.25" style="83" customWidth="1"/>
    <col min="13058" max="13058" width="14.75" style="83" customWidth="1"/>
    <col min="13059" max="13059" width="25" style="83" customWidth="1"/>
    <col min="13060" max="13060" width="12.75" style="83" customWidth="1"/>
    <col min="13061" max="13155" width="7.875" style="83" customWidth="1"/>
    <col min="13156" max="13312" width="9" style="83"/>
    <col min="13313" max="13313" width="22.25" style="83" customWidth="1"/>
    <col min="13314" max="13314" width="14.75" style="83" customWidth="1"/>
    <col min="13315" max="13315" width="25" style="83" customWidth="1"/>
    <col min="13316" max="13316" width="12.75" style="83" customWidth="1"/>
    <col min="13317" max="13411" width="7.875" style="83" customWidth="1"/>
    <col min="13412" max="13568" width="9" style="83"/>
    <col min="13569" max="13569" width="22.25" style="83" customWidth="1"/>
    <col min="13570" max="13570" width="14.75" style="83" customWidth="1"/>
    <col min="13571" max="13571" width="25" style="83" customWidth="1"/>
    <col min="13572" max="13572" width="12.75" style="83" customWidth="1"/>
    <col min="13573" max="13667" width="7.875" style="83" customWidth="1"/>
    <col min="13668" max="13824" width="9" style="83"/>
    <col min="13825" max="13825" width="22.25" style="83" customWidth="1"/>
    <col min="13826" max="13826" width="14.75" style="83" customWidth="1"/>
    <col min="13827" max="13827" width="25" style="83" customWidth="1"/>
    <col min="13828" max="13828" width="12.75" style="83" customWidth="1"/>
    <col min="13829" max="13923" width="7.875" style="83" customWidth="1"/>
    <col min="13924" max="14080" width="9" style="83"/>
    <col min="14081" max="14081" width="22.25" style="83" customWidth="1"/>
    <col min="14082" max="14082" width="14.75" style="83" customWidth="1"/>
    <col min="14083" max="14083" width="25" style="83" customWidth="1"/>
    <col min="14084" max="14084" width="12.75" style="83" customWidth="1"/>
    <col min="14085" max="14179" width="7.875" style="83" customWidth="1"/>
    <col min="14180" max="14336" width="9" style="83"/>
    <col min="14337" max="14337" width="22.25" style="83" customWidth="1"/>
    <col min="14338" max="14338" width="14.75" style="83" customWidth="1"/>
    <col min="14339" max="14339" width="25" style="83" customWidth="1"/>
    <col min="14340" max="14340" width="12.75" style="83" customWidth="1"/>
    <col min="14341" max="14435" width="7.875" style="83" customWidth="1"/>
    <col min="14436" max="14592" width="9" style="83"/>
    <col min="14593" max="14593" width="22.25" style="83" customWidth="1"/>
    <col min="14594" max="14594" width="14.75" style="83" customWidth="1"/>
    <col min="14595" max="14595" width="25" style="83" customWidth="1"/>
    <col min="14596" max="14596" width="12.75" style="83" customWidth="1"/>
    <col min="14597" max="14691" width="7.875" style="83" customWidth="1"/>
    <col min="14692" max="14848" width="9" style="83"/>
    <col min="14849" max="14849" width="22.25" style="83" customWidth="1"/>
    <col min="14850" max="14850" width="14.75" style="83" customWidth="1"/>
    <col min="14851" max="14851" width="25" style="83" customWidth="1"/>
    <col min="14852" max="14852" width="12.75" style="83" customWidth="1"/>
    <col min="14853" max="14947" width="7.875" style="83" customWidth="1"/>
    <col min="14948" max="15104" width="9" style="83"/>
    <col min="15105" max="15105" width="22.25" style="83" customWidth="1"/>
    <col min="15106" max="15106" width="14.75" style="83" customWidth="1"/>
    <col min="15107" max="15107" width="25" style="83" customWidth="1"/>
    <col min="15108" max="15108" width="12.75" style="83" customWidth="1"/>
    <col min="15109" max="15203" width="7.875" style="83" customWidth="1"/>
    <col min="15204" max="15360" width="9" style="83"/>
    <col min="15361" max="15361" width="22.25" style="83" customWidth="1"/>
    <col min="15362" max="15362" width="14.75" style="83" customWidth="1"/>
    <col min="15363" max="15363" width="25" style="83" customWidth="1"/>
    <col min="15364" max="15364" width="12.75" style="83" customWidth="1"/>
    <col min="15365" max="15459" width="7.875" style="83" customWidth="1"/>
    <col min="15460" max="15616" width="9" style="83"/>
    <col min="15617" max="15617" width="22.25" style="83" customWidth="1"/>
    <col min="15618" max="15618" width="14.75" style="83" customWidth="1"/>
    <col min="15619" max="15619" width="25" style="83" customWidth="1"/>
    <col min="15620" max="15620" width="12.75" style="83" customWidth="1"/>
    <col min="15621" max="15715" width="7.875" style="83" customWidth="1"/>
    <col min="15716" max="15872" width="9" style="83"/>
    <col min="15873" max="15873" width="22.25" style="83" customWidth="1"/>
    <col min="15874" max="15874" width="14.75" style="83" customWidth="1"/>
    <col min="15875" max="15875" width="25" style="83" customWidth="1"/>
    <col min="15876" max="15876" width="12.75" style="83" customWidth="1"/>
    <col min="15877" max="15971" width="7.875" style="83" customWidth="1"/>
    <col min="15972" max="16128" width="9" style="83"/>
    <col min="16129" max="16129" width="22.25" style="83" customWidth="1"/>
    <col min="16130" max="16130" width="14.75" style="83" customWidth="1"/>
    <col min="16131" max="16131" width="25" style="83" customWidth="1"/>
    <col min="16132" max="16132" width="12.75" style="83" customWidth="1"/>
    <col min="16133" max="16227" width="7.875" style="83" customWidth="1"/>
    <col min="16228" max="16384" width="9" style="83"/>
  </cols>
  <sheetData>
    <row r="1" spans="1:98" ht="25.5" customHeight="1">
      <c r="A1" s="84" t="s">
        <v>2684</v>
      </c>
      <c r="B1" s="25"/>
      <c r="C1" s="25"/>
      <c r="D1" s="2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</row>
    <row r="2" spans="1:98" ht="25.5" customHeight="1">
      <c r="A2" s="162" t="s">
        <v>2685</v>
      </c>
      <c r="B2" s="162"/>
      <c r="C2" s="162"/>
      <c r="D2" s="162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</row>
    <row r="3" spans="1:98" ht="16.5" customHeight="1">
      <c r="A3" s="27"/>
      <c r="B3" s="28"/>
      <c r="C3" s="28"/>
      <c r="D3" s="25" t="s">
        <v>23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</row>
    <row r="4" spans="1:98" ht="16.5" customHeight="1">
      <c r="A4" s="145" t="s">
        <v>39</v>
      </c>
      <c r="B4" s="145"/>
      <c r="C4" s="145" t="s">
        <v>40</v>
      </c>
      <c r="D4" s="14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</row>
    <row r="5" spans="1:98" ht="16.5" customHeight="1">
      <c r="A5" s="30" t="s">
        <v>24</v>
      </c>
      <c r="B5" s="30" t="s">
        <v>41</v>
      </c>
      <c r="C5" s="30" t="s">
        <v>24</v>
      </c>
      <c r="D5" s="30" t="s">
        <v>41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</row>
    <row r="6" spans="1:98" ht="16.5" customHeight="1">
      <c r="A6" s="31" t="s">
        <v>42</v>
      </c>
      <c r="B6" s="33">
        <f ca="1">D36</f>
        <v>0</v>
      </c>
      <c r="C6" s="31" t="s">
        <v>43</v>
      </c>
      <c r="D6" s="33">
        <f ca="1">SUM(D7:D34)</f>
        <v>0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</row>
    <row r="7" spans="1:98" ht="16.5" customHeight="1">
      <c r="A7" s="31"/>
      <c r="B7" s="34"/>
      <c r="C7" s="35" t="s">
        <v>45</v>
      </c>
      <c r="D7" s="33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</row>
    <row r="8" spans="1:98" ht="16.5" customHeight="1">
      <c r="A8" s="31"/>
      <c r="B8" s="34"/>
      <c r="C8" s="35" t="s">
        <v>47</v>
      </c>
      <c r="D8" s="33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</row>
    <row r="9" spans="1:98" ht="16.5" customHeight="1">
      <c r="A9" s="31"/>
      <c r="B9" s="34"/>
      <c r="C9" s="35" t="s">
        <v>48</v>
      </c>
      <c r="D9" s="33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</row>
    <row r="10" spans="1:98" ht="16.5" customHeight="1">
      <c r="A10" s="31"/>
      <c r="B10" s="36"/>
      <c r="C10" s="35" t="s">
        <v>49</v>
      </c>
      <c r="D10" s="33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</row>
    <row r="11" spans="1:98" ht="16.5" customHeight="1">
      <c r="A11" s="31"/>
      <c r="B11" s="36"/>
      <c r="C11" s="35" t="s">
        <v>50</v>
      </c>
      <c r="D11" s="33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</row>
    <row r="12" spans="1:98" ht="16.5" customHeight="1">
      <c r="A12" s="31"/>
      <c r="B12" s="36"/>
      <c r="C12" s="35" t="s">
        <v>51</v>
      </c>
      <c r="D12" s="33">
        <f ca="1">政府性基金财政拨款支出!D6+政府性基金财政拨款支出!E6</f>
        <v>0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</row>
    <row r="13" spans="1:98" ht="16.5" customHeight="1">
      <c r="A13" s="37"/>
      <c r="B13" s="34"/>
      <c r="C13" s="35" t="s">
        <v>52</v>
      </c>
      <c r="D13" s="33">
        <f ca="1">政府性基金财政拨款支出!D14+政府性基金财政拨款支出!E14</f>
        <v>0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</row>
    <row r="14" spans="1:98" ht="16.5" customHeight="1">
      <c r="A14" s="37"/>
      <c r="B14" s="34"/>
      <c r="C14" s="35" t="s">
        <v>53</v>
      </c>
      <c r="D14" s="33">
        <f ca="1">政府性基金财政拨款支出!D30+政府性基金财政拨款支出!E30</f>
        <v>0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</row>
    <row r="15" spans="1:98" ht="16.5" customHeight="1">
      <c r="A15" s="37"/>
      <c r="B15" s="34"/>
      <c r="C15" s="35" t="s">
        <v>54</v>
      </c>
      <c r="D15" s="33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</row>
    <row r="16" spans="1:98" ht="16.5" customHeight="1">
      <c r="A16" s="37"/>
      <c r="B16" s="34"/>
      <c r="C16" s="35" t="s">
        <v>55</v>
      </c>
      <c r="D16" s="33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</row>
    <row r="17" spans="1:98" ht="16.5" customHeight="1">
      <c r="A17" s="37"/>
      <c r="B17" s="34"/>
      <c r="C17" s="35" t="s">
        <v>56</v>
      </c>
      <c r="D17" s="33">
        <f ca="1">政府性基金财政拨款支出!D42+政府性基金财政拨款支出!E42</f>
        <v>0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</row>
    <row r="18" spans="1:98" ht="16.5" customHeight="1">
      <c r="A18" s="37"/>
      <c r="B18" s="34"/>
      <c r="C18" s="35" t="s">
        <v>57</v>
      </c>
      <c r="D18" s="33">
        <f ca="1">政府性基金财政拨款支出!D53+政府性基金财政拨款支出!E53</f>
        <v>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</row>
    <row r="19" spans="1:98" ht="16.5" customHeight="1">
      <c r="A19" s="37"/>
      <c r="B19" s="34"/>
      <c r="C19" s="35" t="s">
        <v>58</v>
      </c>
      <c r="D19" s="33">
        <f ca="1">政府性基金财政拨款支出!D108+政府性基金财政拨款支出!E108</f>
        <v>0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</row>
    <row r="20" spans="1:98" ht="16.5" customHeight="1">
      <c r="A20" s="37"/>
      <c r="B20" s="34"/>
      <c r="C20" s="35" t="s">
        <v>59</v>
      </c>
      <c r="D20" s="33">
        <f ca="1">政府性基金财政拨款支出!D132+政府性基金财政拨款支出!E132</f>
        <v>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</row>
    <row r="21" spans="1:98" ht="16.5" customHeight="1">
      <c r="A21" s="37"/>
      <c r="B21" s="34"/>
      <c r="C21" s="35" t="s">
        <v>60</v>
      </c>
      <c r="D21" s="33">
        <f ca="1">政府性基金财政拨款支出!D184+政府性基金财政拨款支出!E184</f>
        <v>0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</row>
    <row r="22" spans="1:98" ht="16.5" customHeight="1">
      <c r="A22" s="37"/>
      <c r="B22" s="34"/>
      <c r="C22" s="35" t="s">
        <v>61</v>
      </c>
      <c r="D22" s="33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</row>
    <row r="23" spans="1:98" ht="16.5" customHeight="1">
      <c r="A23" s="37"/>
      <c r="B23" s="34"/>
      <c r="C23" s="35" t="s">
        <v>62</v>
      </c>
      <c r="D23" s="33">
        <f ca="1">政府性基金财政拨款支出!D189+政府性基金财政拨款支出!E189</f>
        <v>0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</row>
    <row r="24" spans="1:98" ht="16.5" customHeight="1">
      <c r="A24" s="37"/>
      <c r="B24" s="34"/>
      <c r="C24" s="35" t="s">
        <v>63</v>
      </c>
      <c r="D24" s="33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</row>
    <row r="25" spans="1:98" ht="16.5" customHeight="1">
      <c r="A25" s="37"/>
      <c r="B25" s="34"/>
      <c r="C25" s="35" t="s">
        <v>64</v>
      </c>
      <c r="D25" s="33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</row>
    <row r="26" spans="1:98" ht="16.5" customHeight="1">
      <c r="A26" s="37"/>
      <c r="B26" s="34"/>
      <c r="C26" s="35" t="s">
        <v>65</v>
      </c>
      <c r="D26" s="33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</row>
    <row r="27" spans="1:98" ht="16.5" customHeight="1">
      <c r="A27" s="37"/>
      <c r="B27" s="34"/>
      <c r="C27" s="35" t="s">
        <v>66</v>
      </c>
      <c r="D27" s="33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</row>
    <row r="28" spans="1:98" ht="16.5" customHeight="1">
      <c r="A28" s="37"/>
      <c r="B28" s="34"/>
      <c r="C28" s="35" t="s">
        <v>67</v>
      </c>
      <c r="D28" s="33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</row>
    <row r="29" spans="1:98" ht="16.5" customHeight="1">
      <c r="A29" s="37"/>
      <c r="B29" s="34"/>
      <c r="C29" s="35" t="s">
        <v>68</v>
      </c>
      <c r="D29" s="33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</row>
    <row r="30" spans="1:98" ht="16.5" customHeight="1">
      <c r="A30" s="37"/>
      <c r="B30" s="34"/>
      <c r="C30" s="35" t="s">
        <v>69</v>
      </c>
      <c r="D30" s="33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</row>
    <row r="31" spans="1:98" ht="16.5" customHeight="1">
      <c r="A31" s="37"/>
      <c r="B31" s="34"/>
      <c r="C31" s="35" t="s">
        <v>70</v>
      </c>
      <c r="D31" s="33">
        <f ca="1">政府性基金财政拨款支出!D193+政府性基金财政拨款支出!E193</f>
        <v>0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</row>
    <row r="32" spans="1:98" ht="16.5" customHeight="1">
      <c r="A32" s="37"/>
      <c r="B32" s="34"/>
      <c r="C32" s="35" t="s">
        <v>71</v>
      </c>
      <c r="D32" s="33">
        <f ca="1">政府性基金财政拨款支出!D219+政府性基金财政拨款支出!E219</f>
        <v>0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</row>
    <row r="33" spans="1:98" ht="16.5" customHeight="1">
      <c r="A33" s="37"/>
      <c r="B33" s="34"/>
      <c r="C33" s="35" t="s">
        <v>72</v>
      </c>
      <c r="D33" s="33">
        <f ca="1">政府性基金财政拨款支出!D244+政府性基金财政拨款支出!E244</f>
        <v>0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</row>
    <row r="34" spans="1:98" ht="16.5" customHeight="1">
      <c r="A34" s="37"/>
      <c r="B34" s="34"/>
      <c r="C34" s="35" t="s">
        <v>73</v>
      </c>
      <c r="D34" s="33">
        <f ca="1">政府性基金财政拨款支出!D262+政府性基金财政拨款支出!E262</f>
        <v>0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</row>
    <row r="35" spans="1:98" ht="16.5" customHeight="1">
      <c r="A35" s="37"/>
      <c r="B35" s="34"/>
      <c r="C35" s="35" t="s">
        <v>74</v>
      </c>
      <c r="D35" s="33">
        <f ca="1">政府性基金财政拨款支出!D280+政府性基金财政拨款支出!E280</f>
        <v>0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</row>
    <row r="36" spans="1:98">
      <c r="A36" s="30" t="s">
        <v>75</v>
      </c>
      <c r="B36" s="34">
        <f ca="1">D36</f>
        <v>0</v>
      </c>
      <c r="C36" s="30" t="s">
        <v>76</v>
      </c>
      <c r="D36" s="34">
        <f ca="1">D6</f>
        <v>0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</row>
  </sheetData>
  <mergeCells count="3">
    <mergeCell ref="A2:D2"/>
    <mergeCell ref="A4:B4"/>
    <mergeCell ref="C4:D4"/>
  </mergeCells>
  <phoneticPr fontId="33" type="noConversion"/>
  <printOptions horizontalCentered="1"/>
  <pageMargins left="0.66" right="0.51" top="0.79" bottom="0.79" header="0.51" footer="0.51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"/>
  <sheetViews>
    <sheetView workbookViewId="0">
      <selection activeCell="G22" sqref="G22"/>
    </sheetView>
  </sheetViews>
  <sheetFormatPr defaultColWidth="7.875" defaultRowHeight="15"/>
  <cols>
    <col min="1" max="1" width="10.625" style="61" customWidth="1"/>
    <col min="2" max="2" width="53.875" style="61" customWidth="1"/>
    <col min="3" max="5" width="12" style="61" customWidth="1"/>
    <col min="6" max="16384" width="7.875" style="61"/>
  </cols>
  <sheetData>
    <row r="1" spans="1:5">
      <c r="A1" s="61" t="s">
        <v>2686</v>
      </c>
    </row>
    <row r="2" spans="1:5" ht="44.1" customHeight="1">
      <c r="A2" s="148" t="s">
        <v>2687</v>
      </c>
      <c r="B2" s="148"/>
      <c r="C2" s="148"/>
      <c r="D2" s="148"/>
      <c r="E2" s="148"/>
    </row>
    <row r="3" spans="1:5" ht="18" customHeight="1">
      <c r="A3" s="62"/>
      <c r="B3" s="62"/>
      <c r="C3" s="62"/>
      <c r="D3" s="63"/>
      <c r="E3" s="64" t="s">
        <v>23</v>
      </c>
    </row>
    <row r="4" spans="1:5">
      <c r="A4" s="65" t="s">
        <v>81</v>
      </c>
      <c r="B4" s="66" t="s">
        <v>82</v>
      </c>
      <c r="C4" s="66" t="s">
        <v>2688</v>
      </c>
      <c r="D4" s="66" t="s">
        <v>84</v>
      </c>
      <c r="E4" s="67" t="s">
        <v>85</v>
      </c>
    </row>
    <row r="5" spans="1:5">
      <c r="A5" s="68" t="s">
        <v>86</v>
      </c>
      <c r="B5" s="69"/>
      <c r="C5" s="69">
        <f ca="1">C6+C14+C30+C42+C53+C108+C132+C184+C189+C193+C219+C244+C262+C280</f>
        <v>0</v>
      </c>
      <c r="D5" s="69">
        <f>D6+D14+D30+D42+D53+D108+D132+D184+D189+D193+D219+D244+D262+D280</f>
        <v>0</v>
      </c>
      <c r="E5" s="69">
        <f ca="1">E6+E14+E30+E42+E53+E108+E132+E184+E189+E193+E219+E244+E262+E280</f>
        <v>0</v>
      </c>
    </row>
    <row r="6" spans="1:5">
      <c r="A6" s="70" t="s">
        <v>816</v>
      </c>
      <c r="B6" s="71" t="s">
        <v>817</v>
      </c>
      <c r="C6" s="72">
        <f ca="1">政府性基金财政拨款收支预算总表!D12</f>
        <v>0</v>
      </c>
      <c r="D6" s="72">
        <f>D7</f>
        <v>0</v>
      </c>
      <c r="E6" s="72">
        <f ca="1">E7</f>
        <v>0</v>
      </c>
    </row>
    <row r="7" spans="1:5" s="60" customFormat="1">
      <c r="A7" s="73" t="s">
        <v>2689</v>
      </c>
      <c r="B7" s="74" t="s">
        <v>2690</v>
      </c>
      <c r="C7" s="75">
        <f t="shared" ref="C7:C70" ca="1" si="0">E7+D7</f>
        <v>0</v>
      </c>
      <c r="D7" s="76">
        <f>SUM(D8:D13)</f>
        <v>0</v>
      </c>
      <c r="E7" s="76">
        <f ca="1">SUM(E8:E13)</f>
        <v>0</v>
      </c>
    </row>
    <row r="8" spans="1:5">
      <c r="A8" s="77" t="s">
        <v>2691</v>
      </c>
      <c r="B8" s="78" t="s">
        <v>2692</v>
      </c>
      <c r="C8" s="75">
        <f t="shared" ca="1" si="0"/>
        <v>0</v>
      </c>
      <c r="D8" s="75">
        <f>SUMIF(政府性基金财政拨款基本支出明细表!A$8:A$15,政府性基金财政拨款支出!A8,政府性基金财政拨款基本支出明细表!C$8:C$15)</f>
        <v>0</v>
      </c>
      <c r="E8" s="75">
        <f ca="1">SUMIF(政府性基金财政拨款项目支出明细表!A$8:A$25,政府性基金财政拨款支出!A8,政府性基金财政拨款项目支出明细表!C$8:C$15)</f>
        <v>0</v>
      </c>
    </row>
    <row r="9" spans="1:5">
      <c r="A9" s="77" t="s">
        <v>2693</v>
      </c>
      <c r="B9" s="78" t="s">
        <v>2694</v>
      </c>
      <c r="C9" s="75">
        <f t="shared" ca="1" si="0"/>
        <v>0</v>
      </c>
      <c r="D9" s="75">
        <f>SUMIF(政府性基金财政拨款基本支出明细表!A$8:A$15,政府性基金财政拨款支出!A9,政府性基金财政拨款基本支出明细表!C$8:C$15)</f>
        <v>0</v>
      </c>
      <c r="E9" s="75">
        <f ca="1">SUMIF(政府性基金财政拨款项目支出明细表!A$8:A$25,政府性基金财政拨款支出!A9,政府性基金财政拨款项目支出明细表!C$8:C$15)</f>
        <v>0</v>
      </c>
    </row>
    <row r="10" spans="1:5">
      <c r="A10" s="77" t="s">
        <v>2695</v>
      </c>
      <c r="B10" s="78" t="s">
        <v>2696</v>
      </c>
      <c r="C10" s="75">
        <f t="shared" ca="1" si="0"/>
        <v>0</v>
      </c>
      <c r="D10" s="75">
        <f>SUMIF(政府性基金财政拨款基本支出明细表!A$8:A$15,政府性基金财政拨款支出!A10,政府性基金财政拨款基本支出明细表!C$8:C$15)</f>
        <v>0</v>
      </c>
      <c r="E10" s="75">
        <f ca="1">SUMIF(政府性基金财政拨款项目支出明细表!A$8:A$25,政府性基金财政拨款支出!A10,政府性基金财政拨款项目支出明细表!C$8:C$15)</f>
        <v>0</v>
      </c>
    </row>
    <row r="11" spans="1:5">
      <c r="A11" s="77" t="s">
        <v>2697</v>
      </c>
      <c r="B11" s="78" t="s">
        <v>2698</v>
      </c>
      <c r="C11" s="75">
        <f t="shared" ca="1" si="0"/>
        <v>0</v>
      </c>
      <c r="D11" s="75">
        <f>SUMIF(政府性基金财政拨款基本支出明细表!A$8:A$15,政府性基金财政拨款支出!A11,政府性基金财政拨款基本支出明细表!C$8:C$15)</f>
        <v>0</v>
      </c>
      <c r="E11" s="75">
        <f ca="1">SUMIF(政府性基金财政拨款项目支出明细表!A$8:A$25,政府性基金财政拨款支出!A11,政府性基金财政拨款项目支出明细表!C$8:C$15)</f>
        <v>0</v>
      </c>
    </row>
    <row r="12" spans="1:5">
      <c r="A12" s="77" t="s">
        <v>2699</v>
      </c>
      <c r="B12" s="78" t="s">
        <v>2700</v>
      </c>
      <c r="C12" s="75">
        <f t="shared" ca="1" si="0"/>
        <v>0</v>
      </c>
      <c r="D12" s="75">
        <f>SUMIF(政府性基金财政拨款基本支出明细表!A$8:A$15,政府性基金财政拨款支出!A12,政府性基金财政拨款基本支出明细表!C$8:C$15)</f>
        <v>0</v>
      </c>
      <c r="E12" s="75">
        <f ca="1">SUMIF(政府性基金财政拨款项目支出明细表!A$8:A$25,政府性基金财政拨款支出!A12,政府性基金财政拨款项目支出明细表!C$8:C$15)</f>
        <v>0</v>
      </c>
    </row>
    <row r="13" spans="1:5">
      <c r="A13" s="77" t="s">
        <v>2701</v>
      </c>
      <c r="B13" s="78" t="s">
        <v>2702</v>
      </c>
      <c r="C13" s="75">
        <f t="shared" ca="1" si="0"/>
        <v>0</v>
      </c>
      <c r="D13" s="75">
        <f>SUMIF(政府性基金财政拨款基本支出明细表!A$8:A$15,政府性基金财政拨款支出!A13,政府性基金财政拨款基本支出明细表!C$8:C$15)</f>
        <v>0</v>
      </c>
      <c r="E13" s="75">
        <f ca="1">SUMIF(政府性基金财政拨款项目支出明细表!A$8:A$25,政府性基金财政拨款支出!A13,政府性基金财政拨款项目支出明细表!C$8:C$15)</f>
        <v>0</v>
      </c>
    </row>
    <row r="14" spans="1:5">
      <c r="A14" s="70" t="s">
        <v>916</v>
      </c>
      <c r="B14" s="71" t="s">
        <v>917</v>
      </c>
      <c r="C14" s="79">
        <f t="shared" ca="1" si="0"/>
        <v>0</v>
      </c>
      <c r="D14" s="72">
        <f>D15+D21+D27</f>
        <v>0</v>
      </c>
      <c r="E14" s="72">
        <f ca="1">E15+E21+E27</f>
        <v>0</v>
      </c>
    </row>
    <row r="15" spans="1:5" s="60" customFormat="1">
      <c r="A15" s="73" t="s">
        <v>2703</v>
      </c>
      <c r="B15" s="74" t="s">
        <v>2704</v>
      </c>
      <c r="C15" s="75">
        <f t="shared" ca="1" si="0"/>
        <v>0</v>
      </c>
      <c r="D15" s="76">
        <f>SUM(D16:D20)</f>
        <v>0</v>
      </c>
      <c r="E15" s="76">
        <f ca="1">SUM(E16:E20)</f>
        <v>0</v>
      </c>
    </row>
    <row r="16" spans="1:5">
      <c r="A16" s="77" t="s">
        <v>2705</v>
      </c>
      <c r="B16" s="78" t="s">
        <v>2706</v>
      </c>
      <c r="C16" s="75">
        <f t="shared" ca="1" si="0"/>
        <v>0</v>
      </c>
      <c r="D16" s="75">
        <f>SUMIF(政府性基金财政拨款基本支出明细表!A$8:A$15,政府性基金财政拨款支出!A16,政府性基金财政拨款基本支出明细表!C$8:C$15)</f>
        <v>0</v>
      </c>
      <c r="E16" s="75">
        <f ca="1">SUMIF(政府性基金财政拨款项目支出明细表!A$8:A$25,政府性基金财政拨款支出!A16,政府性基金财政拨款项目支出明细表!C$8:C$15)</f>
        <v>0</v>
      </c>
    </row>
    <row r="17" spans="1:5">
      <c r="A17" s="77" t="s">
        <v>2707</v>
      </c>
      <c r="B17" s="78" t="s">
        <v>2708</v>
      </c>
      <c r="C17" s="75">
        <f t="shared" ca="1" si="0"/>
        <v>0</v>
      </c>
      <c r="D17" s="75">
        <f>SUMIF(政府性基金财政拨款基本支出明细表!A$8:A$15,政府性基金财政拨款支出!A17,政府性基金财政拨款基本支出明细表!C$8:C$15)</f>
        <v>0</v>
      </c>
      <c r="E17" s="75">
        <f ca="1">SUMIF(政府性基金财政拨款项目支出明细表!A$8:A$25,政府性基金财政拨款支出!A17,政府性基金财政拨款项目支出明细表!C$8:C$15)</f>
        <v>0</v>
      </c>
    </row>
    <row r="18" spans="1:5">
      <c r="A18" s="77" t="s">
        <v>2709</v>
      </c>
      <c r="B18" s="78" t="s">
        <v>2710</v>
      </c>
      <c r="C18" s="75">
        <f t="shared" ca="1" si="0"/>
        <v>0</v>
      </c>
      <c r="D18" s="75">
        <f>SUMIF(政府性基金财政拨款基本支出明细表!A$8:A$15,政府性基金财政拨款支出!A18,政府性基金财政拨款基本支出明细表!C$8:C$15)</f>
        <v>0</v>
      </c>
      <c r="E18" s="75">
        <f ca="1">SUMIF(政府性基金财政拨款项目支出明细表!A$8:A$25,政府性基金财政拨款支出!A18,政府性基金财政拨款项目支出明细表!C$8:C$15)</f>
        <v>0</v>
      </c>
    </row>
    <row r="19" spans="1:5">
      <c r="A19" s="77" t="s">
        <v>2711</v>
      </c>
      <c r="B19" s="78" t="s">
        <v>2712</v>
      </c>
      <c r="C19" s="75">
        <f t="shared" ca="1" si="0"/>
        <v>0</v>
      </c>
      <c r="D19" s="75">
        <f>SUMIF(政府性基金财政拨款基本支出明细表!A$8:A$15,政府性基金财政拨款支出!A19,政府性基金财政拨款基本支出明细表!C$8:C$15)</f>
        <v>0</v>
      </c>
      <c r="E19" s="75">
        <f ca="1">SUMIF(政府性基金财政拨款项目支出明细表!A$8:A$25,政府性基金财政拨款支出!A19,政府性基金财政拨款项目支出明细表!C$8:C$15)</f>
        <v>0</v>
      </c>
    </row>
    <row r="20" spans="1:5">
      <c r="A20" s="77" t="s">
        <v>2713</v>
      </c>
      <c r="B20" s="78" t="s">
        <v>2714</v>
      </c>
      <c r="C20" s="75">
        <f t="shared" ca="1" si="0"/>
        <v>0</v>
      </c>
      <c r="D20" s="75">
        <f>SUMIF(政府性基金财政拨款基本支出明细表!A$8:A$15,政府性基金财政拨款支出!A20,政府性基金财政拨款基本支出明细表!C$8:C$15)</f>
        <v>0</v>
      </c>
      <c r="E20" s="75">
        <f ca="1">SUMIF(政府性基金财政拨款项目支出明细表!A$8:A$25,政府性基金财政拨款支出!A20,政府性基金财政拨款项目支出明细表!C$8:C$15)</f>
        <v>0</v>
      </c>
    </row>
    <row r="21" spans="1:5" s="60" customFormat="1">
      <c r="A21" s="73" t="s">
        <v>2715</v>
      </c>
      <c r="B21" s="74" t="s">
        <v>2716</v>
      </c>
      <c r="C21" s="75">
        <f t="shared" ca="1" si="0"/>
        <v>0</v>
      </c>
      <c r="D21" s="76">
        <f>SUM(D22:D26)</f>
        <v>0</v>
      </c>
      <c r="E21" s="76">
        <f ca="1">SUM(E22:E26)</f>
        <v>0</v>
      </c>
    </row>
    <row r="22" spans="1:5">
      <c r="A22" s="77" t="s">
        <v>2717</v>
      </c>
      <c r="B22" s="78" t="s">
        <v>2718</v>
      </c>
      <c r="C22" s="75">
        <f t="shared" ca="1" si="0"/>
        <v>0</v>
      </c>
      <c r="D22" s="75">
        <f>SUMIF(政府性基金财政拨款基本支出明细表!A$8:A$15,政府性基金财政拨款支出!A22,政府性基金财政拨款基本支出明细表!C$8:C$15)</f>
        <v>0</v>
      </c>
      <c r="E22" s="75">
        <f ca="1">SUMIF(政府性基金财政拨款项目支出明细表!A$8:A$25,政府性基金财政拨款支出!A22,政府性基金财政拨款项目支出明细表!C$8:C$15)</f>
        <v>0</v>
      </c>
    </row>
    <row r="23" spans="1:5">
      <c r="A23" s="77" t="s">
        <v>2719</v>
      </c>
      <c r="B23" s="78" t="s">
        <v>2720</v>
      </c>
      <c r="C23" s="75">
        <f t="shared" ca="1" si="0"/>
        <v>0</v>
      </c>
      <c r="D23" s="75">
        <f>SUMIF(政府性基金财政拨款基本支出明细表!A$8:A$15,政府性基金财政拨款支出!A23,政府性基金财政拨款基本支出明细表!C$8:C$15)</f>
        <v>0</v>
      </c>
      <c r="E23" s="75">
        <f ca="1">SUMIF(政府性基金财政拨款项目支出明细表!A$8:A$25,政府性基金财政拨款支出!A23,政府性基金财政拨款项目支出明细表!C$8:C$15)</f>
        <v>0</v>
      </c>
    </row>
    <row r="24" spans="1:5">
      <c r="A24" s="77" t="s">
        <v>2721</v>
      </c>
      <c r="B24" s="78" t="s">
        <v>2722</v>
      </c>
      <c r="C24" s="75">
        <f t="shared" ca="1" si="0"/>
        <v>0</v>
      </c>
      <c r="D24" s="75">
        <f>SUMIF(政府性基金财政拨款基本支出明细表!A$8:A$15,政府性基金财政拨款支出!A24,政府性基金财政拨款基本支出明细表!C$8:C$15)</f>
        <v>0</v>
      </c>
      <c r="E24" s="75">
        <f ca="1">SUMIF(政府性基金财政拨款项目支出明细表!A$8:A$25,政府性基金财政拨款支出!A24,政府性基金财政拨款项目支出明细表!C$8:C$15)</f>
        <v>0</v>
      </c>
    </row>
    <row r="25" spans="1:5">
      <c r="A25" s="77" t="s">
        <v>2723</v>
      </c>
      <c r="B25" s="78" t="s">
        <v>2724</v>
      </c>
      <c r="C25" s="75">
        <f t="shared" ca="1" si="0"/>
        <v>0</v>
      </c>
      <c r="D25" s="75">
        <f>SUMIF(政府性基金财政拨款基本支出明细表!A$8:A$15,政府性基金财政拨款支出!A25,政府性基金财政拨款基本支出明细表!C$8:C$15)</f>
        <v>0</v>
      </c>
      <c r="E25" s="75">
        <f ca="1">SUMIF(政府性基金财政拨款项目支出明细表!A$8:A$25,政府性基金财政拨款支出!A25,政府性基金财政拨款项目支出明细表!C$8:C$15)</f>
        <v>0</v>
      </c>
    </row>
    <row r="26" spans="1:5">
      <c r="A26" s="77" t="s">
        <v>2725</v>
      </c>
      <c r="B26" s="78" t="s">
        <v>2726</v>
      </c>
      <c r="C26" s="75">
        <f t="shared" ca="1" si="0"/>
        <v>0</v>
      </c>
      <c r="D26" s="75">
        <f>SUMIF(政府性基金财政拨款基本支出明细表!A$8:A$15,政府性基金财政拨款支出!A26,政府性基金财政拨款基本支出明细表!C$8:C$15)</f>
        <v>0</v>
      </c>
      <c r="E26" s="75">
        <f ca="1">SUMIF(政府性基金财政拨款项目支出明细表!A$8:A$25,政府性基金财政拨款支出!A26,政府性基金财政拨款项目支出明细表!C$8:C$15)</f>
        <v>0</v>
      </c>
    </row>
    <row r="27" spans="1:5" s="60" customFormat="1">
      <c r="A27" s="73" t="s">
        <v>2727</v>
      </c>
      <c r="B27" s="74" t="s">
        <v>2728</v>
      </c>
      <c r="C27" s="75">
        <f t="shared" ca="1" si="0"/>
        <v>0</v>
      </c>
      <c r="D27" s="76">
        <f>D28+D29</f>
        <v>0</v>
      </c>
      <c r="E27" s="76">
        <f ca="1">E28+E29</f>
        <v>0</v>
      </c>
    </row>
    <row r="28" spans="1:5">
      <c r="A28" s="77" t="s">
        <v>2729</v>
      </c>
      <c r="B28" s="78" t="s">
        <v>2730</v>
      </c>
      <c r="C28" s="75">
        <f t="shared" ca="1" si="0"/>
        <v>0</v>
      </c>
      <c r="D28" s="75">
        <f>SUMIF(政府性基金财政拨款基本支出明细表!A$8:A$15,政府性基金财政拨款支出!A28,政府性基金财政拨款基本支出明细表!C$8:C$15)</f>
        <v>0</v>
      </c>
      <c r="E28" s="75">
        <f ca="1">SUMIF(政府性基金财政拨款项目支出明细表!A$8:A$25,政府性基金财政拨款支出!A28,政府性基金财政拨款项目支出明细表!C$8:C$15)</f>
        <v>0</v>
      </c>
    </row>
    <row r="29" spans="1:5">
      <c r="A29" s="77" t="s">
        <v>2731</v>
      </c>
      <c r="B29" s="78" t="s">
        <v>2732</v>
      </c>
      <c r="C29" s="75">
        <f t="shared" ca="1" si="0"/>
        <v>0</v>
      </c>
      <c r="D29" s="75">
        <f>SUMIF(政府性基金财政拨款基本支出明细表!A$8:A$15,政府性基金财政拨款支出!A29,政府性基金财政拨款基本支出明细表!C$8:C$15)</f>
        <v>0</v>
      </c>
      <c r="E29" s="75">
        <f ca="1">SUMIF(政府性基金财政拨款项目支出明细表!A$8:A$25,政府性基金财政拨款支出!A29,政府性基金财政拨款项目支出明细表!C$8:C$15)</f>
        <v>0</v>
      </c>
    </row>
    <row r="30" spans="1:5">
      <c r="A30" s="70" t="s">
        <v>1014</v>
      </c>
      <c r="B30" s="71" t="s">
        <v>1015</v>
      </c>
      <c r="C30" s="79">
        <f t="shared" ca="1" si="0"/>
        <v>0</v>
      </c>
      <c r="D30" s="72">
        <f>D31+D35+D39</f>
        <v>0</v>
      </c>
      <c r="E30" s="72">
        <f ca="1">E31+E35+E39</f>
        <v>0</v>
      </c>
    </row>
    <row r="31" spans="1:5" s="60" customFormat="1">
      <c r="A31" s="73" t="s">
        <v>2733</v>
      </c>
      <c r="B31" s="74" t="s">
        <v>2734</v>
      </c>
      <c r="C31" s="75">
        <f t="shared" ca="1" si="0"/>
        <v>0</v>
      </c>
      <c r="D31" s="75">
        <f>SUMIF(政府性基金财政拨款基本支出明细表!A$8:A$15,政府性基金财政拨款支出!A31,政府性基金财政拨款基本支出明细表!C$8:C$15)</f>
        <v>0</v>
      </c>
      <c r="E31" s="76">
        <f ca="1">SUM(E32:E35)</f>
        <v>0</v>
      </c>
    </row>
    <row r="32" spans="1:5">
      <c r="A32" s="77" t="s">
        <v>2735</v>
      </c>
      <c r="B32" s="78" t="s">
        <v>2736</v>
      </c>
      <c r="C32" s="75">
        <f t="shared" ca="1" si="0"/>
        <v>0</v>
      </c>
      <c r="D32" s="75">
        <f>SUMIF(政府性基金财政拨款基本支出明细表!A$8:A$15,政府性基金财政拨款支出!A32,政府性基金财政拨款基本支出明细表!C$8:C$15)</f>
        <v>0</v>
      </c>
      <c r="E32" s="75">
        <f ca="1">SUMIF(政府性基金财政拨款项目支出明细表!A$8:A$25,政府性基金财政拨款支出!A32,政府性基金财政拨款项目支出明细表!C$8:C$15)</f>
        <v>0</v>
      </c>
    </row>
    <row r="33" spans="1:5">
      <c r="A33" s="77" t="s">
        <v>2737</v>
      </c>
      <c r="B33" s="78" t="s">
        <v>2738</v>
      </c>
      <c r="C33" s="75">
        <f t="shared" ca="1" si="0"/>
        <v>0</v>
      </c>
      <c r="D33" s="75">
        <f>SUMIF(政府性基金财政拨款基本支出明细表!A$8:A$15,政府性基金财政拨款支出!A33,政府性基金财政拨款基本支出明细表!C$8:C$15)</f>
        <v>0</v>
      </c>
      <c r="E33" s="75">
        <f ca="1">SUMIF(政府性基金财政拨款项目支出明细表!A$8:A$25,政府性基金财政拨款支出!A33,政府性基金财政拨款项目支出明细表!C$8:C$15)</f>
        <v>0</v>
      </c>
    </row>
    <row r="34" spans="1:5">
      <c r="A34" s="77" t="s">
        <v>2739</v>
      </c>
      <c r="B34" s="78" t="s">
        <v>2740</v>
      </c>
      <c r="C34" s="75">
        <f t="shared" ca="1" si="0"/>
        <v>0</v>
      </c>
      <c r="D34" s="75">
        <f>SUMIF(政府性基金财政拨款基本支出明细表!A$8:A$15,政府性基金财政拨款支出!A34,政府性基金财政拨款基本支出明细表!C$8:C$15)</f>
        <v>0</v>
      </c>
      <c r="E34" s="75">
        <f ca="1">SUMIF(政府性基金财政拨款项目支出明细表!A$8:A$25,政府性基金财政拨款支出!A34,政府性基金财政拨款项目支出明细表!C$8:C$15)</f>
        <v>0</v>
      </c>
    </row>
    <row r="35" spans="1:5" s="60" customFormat="1">
      <c r="A35" s="73" t="s">
        <v>2741</v>
      </c>
      <c r="B35" s="74" t="s">
        <v>2742</v>
      </c>
      <c r="C35" s="75">
        <f t="shared" ca="1" si="0"/>
        <v>0</v>
      </c>
      <c r="D35" s="75">
        <f>SUMIF(政府性基金财政拨款基本支出明细表!A$8:A$15,政府性基金财政拨款支出!A35,政府性基金财政拨款基本支出明细表!C$8:C$15)</f>
        <v>0</v>
      </c>
      <c r="E35" s="76">
        <f ca="1">SUM(E36:E38)</f>
        <v>0</v>
      </c>
    </row>
    <row r="36" spans="1:5">
      <c r="A36" s="77" t="s">
        <v>2743</v>
      </c>
      <c r="B36" s="78" t="s">
        <v>2736</v>
      </c>
      <c r="C36" s="75">
        <f t="shared" ca="1" si="0"/>
        <v>0</v>
      </c>
      <c r="D36" s="75">
        <f>SUMIF(政府性基金财政拨款基本支出明细表!A$8:A$15,政府性基金财政拨款支出!A36,政府性基金财政拨款基本支出明细表!C$8:C$15)</f>
        <v>0</v>
      </c>
      <c r="E36" s="75">
        <f ca="1">SUMIF(政府性基金财政拨款项目支出明细表!A$8:A$25,政府性基金财政拨款支出!A36,政府性基金财政拨款项目支出明细表!C$8:C$15)</f>
        <v>0</v>
      </c>
    </row>
    <row r="37" spans="1:5">
      <c r="A37" s="77" t="s">
        <v>2744</v>
      </c>
      <c r="B37" s="78" t="s">
        <v>2738</v>
      </c>
      <c r="C37" s="75">
        <f t="shared" ca="1" si="0"/>
        <v>0</v>
      </c>
      <c r="D37" s="75">
        <f>SUMIF(政府性基金财政拨款基本支出明细表!A$8:A$15,政府性基金财政拨款支出!A37,政府性基金财政拨款基本支出明细表!C$8:C$15)</f>
        <v>0</v>
      </c>
      <c r="E37" s="75">
        <f ca="1">SUMIF(政府性基金财政拨款项目支出明细表!A$8:A$25,政府性基金财政拨款支出!A37,政府性基金财政拨款项目支出明细表!C$8:C$15)</f>
        <v>0</v>
      </c>
    </row>
    <row r="38" spans="1:5">
      <c r="A38" s="77" t="s">
        <v>2745</v>
      </c>
      <c r="B38" s="78" t="s">
        <v>2746</v>
      </c>
      <c r="C38" s="75">
        <f t="shared" ca="1" si="0"/>
        <v>0</v>
      </c>
      <c r="D38" s="75">
        <f>SUMIF(政府性基金财政拨款基本支出明细表!A$8:A$15,政府性基金财政拨款支出!A38,政府性基金财政拨款基本支出明细表!C$8:C$15)</f>
        <v>0</v>
      </c>
      <c r="E38" s="75">
        <f ca="1">SUMIF(政府性基金财政拨款项目支出明细表!A$8:A$25,政府性基金财政拨款支出!A38,政府性基金财政拨款项目支出明细表!C$8:C$15)</f>
        <v>0</v>
      </c>
    </row>
    <row r="39" spans="1:5" s="60" customFormat="1">
      <c r="A39" s="73" t="s">
        <v>2747</v>
      </c>
      <c r="B39" s="74" t="s">
        <v>2748</v>
      </c>
      <c r="C39" s="75">
        <f t="shared" ca="1" si="0"/>
        <v>0</v>
      </c>
      <c r="D39" s="75">
        <f>SUMIF(政府性基金财政拨款基本支出明细表!A$8:A$15,政府性基金财政拨款支出!A39,政府性基金财政拨款基本支出明细表!C$8:C$15)</f>
        <v>0</v>
      </c>
      <c r="E39" s="76">
        <f ca="1">E40+E41</f>
        <v>0</v>
      </c>
    </row>
    <row r="40" spans="1:5">
      <c r="A40" s="77" t="s">
        <v>2749</v>
      </c>
      <c r="B40" s="78" t="s">
        <v>2738</v>
      </c>
      <c r="C40" s="75">
        <f t="shared" ca="1" si="0"/>
        <v>0</v>
      </c>
      <c r="D40" s="75">
        <f>SUMIF(政府性基金财政拨款基本支出明细表!A$8:A$15,政府性基金财政拨款支出!A40,政府性基金财政拨款基本支出明细表!C$8:C$15)</f>
        <v>0</v>
      </c>
      <c r="E40" s="75">
        <f ca="1">SUMIF(政府性基金财政拨款项目支出明细表!A$8:A$25,政府性基金财政拨款支出!A40,政府性基金财政拨款项目支出明细表!C$8:C$15)</f>
        <v>0</v>
      </c>
    </row>
    <row r="41" spans="1:5">
      <c r="A41" s="77" t="s">
        <v>2750</v>
      </c>
      <c r="B41" s="78" t="s">
        <v>2751</v>
      </c>
      <c r="C41" s="75">
        <f t="shared" ca="1" si="0"/>
        <v>0</v>
      </c>
      <c r="D41" s="75">
        <f>SUMIF(政府性基金财政拨款基本支出明细表!A$8:A$15,政府性基金财政拨款支出!A41,政府性基金财政拨款基本支出明细表!C$8:C$15)</f>
        <v>0</v>
      </c>
      <c r="E41" s="75">
        <f ca="1">SUMIF(政府性基金财政拨款项目支出明细表!A$8:A$25,政府性基金财政拨款支出!A41,政府性基金财政拨款项目支出明细表!C$8:C$15)</f>
        <v>0</v>
      </c>
    </row>
    <row r="42" spans="1:5">
      <c r="A42" s="70" t="s">
        <v>1372</v>
      </c>
      <c r="B42" s="71" t="s">
        <v>1373</v>
      </c>
      <c r="C42" s="79">
        <f t="shared" ca="1" si="0"/>
        <v>0</v>
      </c>
      <c r="D42" s="72">
        <f>D43+D48</f>
        <v>0</v>
      </c>
      <c r="E42" s="72">
        <f ca="1">E43+E48</f>
        <v>0</v>
      </c>
    </row>
    <row r="43" spans="1:5" s="60" customFormat="1">
      <c r="A43" s="73" t="s">
        <v>2752</v>
      </c>
      <c r="B43" s="74" t="s">
        <v>2753</v>
      </c>
      <c r="C43" s="75">
        <f t="shared" ca="1" si="0"/>
        <v>0</v>
      </c>
      <c r="D43" s="75">
        <f>SUMIF(政府性基金财政拨款基本支出明细表!A$8:A$15,政府性基金财政拨款支出!A43,政府性基金财政拨款基本支出明细表!C$8:C$15)</f>
        <v>0</v>
      </c>
      <c r="E43" s="76">
        <f ca="1">SUMIF(政府性基金财政拨款项目支出明细表!A$8:A$25,政府性基金财政拨款支出!A43,政府性基金财政拨款项目支出明细表!C$8:C$15)</f>
        <v>0</v>
      </c>
    </row>
    <row r="44" spans="1:5">
      <c r="A44" s="77" t="s">
        <v>2754</v>
      </c>
      <c r="B44" s="78" t="s">
        <v>2755</v>
      </c>
      <c r="C44" s="75">
        <f t="shared" ca="1" si="0"/>
        <v>0</v>
      </c>
      <c r="D44" s="75">
        <f>SUMIF(政府性基金财政拨款基本支出明细表!A$8:A$15,政府性基金财政拨款支出!A44,政府性基金财政拨款基本支出明细表!C$8:C$15)</f>
        <v>0</v>
      </c>
      <c r="E44" s="75">
        <f ca="1">SUMIF(政府性基金财政拨款项目支出明细表!A$8:A$25,政府性基金财政拨款支出!A44,政府性基金财政拨款项目支出明细表!C$8:C$15)</f>
        <v>0</v>
      </c>
    </row>
    <row r="45" spans="1:5">
      <c r="A45" s="77" t="s">
        <v>2756</v>
      </c>
      <c r="B45" s="78" t="s">
        <v>2757</v>
      </c>
      <c r="C45" s="75">
        <f t="shared" ca="1" si="0"/>
        <v>0</v>
      </c>
      <c r="D45" s="75">
        <f>SUMIF(政府性基金财政拨款基本支出明细表!A$8:A$15,政府性基金财政拨款支出!A45,政府性基金财政拨款基本支出明细表!C$8:C$15)</f>
        <v>0</v>
      </c>
      <c r="E45" s="75">
        <f ca="1">SUMIF(政府性基金财政拨款项目支出明细表!A$8:A$25,政府性基金财政拨款支出!A45,政府性基金财政拨款项目支出明细表!C$8:C$15)</f>
        <v>0</v>
      </c>
    </row>
    <row r="46" spans="1:5">
      <c r="A46" s="77" t="s">
        <v>2758</v>
      </c>
      <c r="B46" s="78" t="s">
        <v>2759</v>
      </c>
      <c r="C46" s="75">
        <f t="shared" ca="1" si="0"/>
        <v>0</v>
      </c>
      <c r="D46" s="75">
        <f>SUMIF(政府性基金财政拨款基本支出明细表!A$8:A$15,政府性基金财政拨款支出!A46,政府性基金财政拨款基本支出明细表!C$8:C$15)</f>
        <v>0</v>
      </c>
      <c r="E46" s="75">
        <f ca="1">SUMIF(政府性基金财政拨款项目支出明细表!A$8:A$25,政府性基金财政拨款支出!A46,政府性基金财政拨款项目支出明细表!C$8:C$15)</f>
        <v>0</v>
      </c>
    </row>
    <row r="47" spans="1:5">
      <c r="A47" s="77" t="s">
        <v>2760</v>
      </c>
      <c r="B47" s="78" t="s">
        <v>2761</v>
      </c>
      <c r="C47" s="75">
        <f t="shared" ca="1" si="0"/>
        <v>0</v>
      </c>
      <c r="D47" s="75">
        <f>SUMIF(政府性基金财政拨款基本支出明细表!A$8:A$15,政府性基金财政拨款支出!A47,政府性基金财政拨款基本支出明细表!C$8:C$15)</f>
        <v>0</v>
      </c>
      <c r="E47" s="75">
        <f ca="1">SUMIF(政府性基金财政拨款项目支出明细表!A$8:A$25,政府性基金财政拨款支出!A47,政府性基金财政拨款项目支出明细表!C$8:C$15)</f>
        <v>0</v>
      </c>
    </row>
    <row r="48" spans="1:5" s="60" customFormat="1">
      <c r="A48" s="73" t="s">
        <v>2762</v>
      </c>
      <c r="B48" s="74" t="s">
        <v>2763</v>
      </c>
      <c r="C48" s="75">
        <f t="shared" ca="1" si="0"/>
        <v>0</v>
      </c>
      <c r="D48" s="76">
        <f>SUM(D49:D52)</f>
        <v>0</v>
      </c>
      <c r="E48" s="76">
        <f ca="1">SUM(E49:E52)</f>
        <v>0</v>
      </c>
    </row>
    <row r="49" spans="1:5">
      <c r="A49" s="77" t="s">
        <v>2764</v>
      </c>
      <c r="B49" s="78" t="s">
        <v>2765</v>
      </c>
      <c r="C49" s="75">
        <f t="shared" ca="1" si="0"/>
        <v>0</v>
      </c>
      <c r="D49" s="75">
        <f>SUMIF(政府性基金财政拨款基本支出明细表!A$8:A$15,政府性基金财政拨款支出!A49,政府性基金财政拨款基本支出明细表!C$8:C$15)</f>
        <v>0</v>
      </c>
      <c r="E49" s="75">
        <f ca="1">SUMIF(政府性基金财政拨款项目支出明细表!A$8:A$25,政府性基金财政拨款支出!A49,政府性基金财政拨款项目支出明细表!C$8:C$15)</f>
        <v>0</v>
      </c>
    </row>
    <row r="50" spans="1:5">
      <c r="A50" s="77" t="s">
        <v>2766</v>
      </c>
      <c r="B50" s="78" t="s">
        <v>2767</v>
      </c>
      <c r="C50" s="75">
        <f t="shared" ca="1" si="0"/>
        <v>0</v>
      </c>
      <c r="D50" s="75">
        <f>SUMIF(政府性基金财政拨款基本支出明细表!A$8:A$15,政府性基金财政拨款支出!A50,政府性基金财政拨款基本支出明细表!C$8:C$15)</f>
        <v>0</v>
      </c>
      <c r="E50" s="75">
        <f ca="1">SUMIF(政府性基金财政拨款项目支出明细表!A$8:A$25,政府性基金财政拨款支出!A50,政府性基金财政拨款项目支出明细表!C$8:C$15)</f>
        <v>0</v>
      </c>
    </row>
    <row r="51" spans="1:5">
      <c r="A51" s="77" t="s">
        <v>2768</v>
      </c>
      <c r="B51" s="78" t="s">
        <v>2769</v>
      </c>
      <c r="C51" s="75">
        <f t="shared" ca="1" si="0"/>
        <v>0</v>
      </c>
      <c r="D51" s="75">
        <f>SUMIF(政府性基金财政拨款基本支出明细表!A$8:A$15,政府性基金财政拨款支出!A51,政府性基金财政拨款基本支出明细表!C$8:C$15)</f>
        <v>0</v>
      </c>
      <c r="E51" s="75">
        <f ca="1">SUMIF(政府性基金财政拨款项目支出明细表!A$8:A$25,政府性基金财政拨款支出!A51,政府性基金财政拨款项目支出明细表!C$8:C$15)</f>
        <v>0</v>
      </c>
    </row>
    <row r="52" spans="1:5">
      <c r="A52" s="77" t="s">
        <v>2770</v>
      </c>
      <c r="B52" s="78" t="s">
        <v>2771</v>
      </c>
      <c r="C52" s="75">
        <f t="shared" ca="1" si="0"/>
        <v>0</v>
      </c>
      <c r="D52" s="75">
        <f>SUMIF(政府性基金财政拨款基本支出明细表!A$8:A$15,政府性基金财政拨款支出!A52,政府性基金财政拨款基本支出明细表!C$8:C$15)</f>
        <v>0</v>
      </c>
      <c r="E52" s="75">
        <f ca="1">SUMIF(政府性基金财政拨款项目支出明细表!A$8:A$25,政府性基金财政拨款支出!A52,政府性基金财政拨款项目支出明细表!C$8:C$15)</f>
        <v>0</v>
      </c>
    </row>
    <row r="53" spans="1:5">
      <c r="A53" s="70" t="s">
        <v>1515</v>
      </c>
      <c r="B53" s="71" t="s">
        <v>1516</v>
      </c>
      <c r="C53" s="79">
        <f t="shared" ca="1" si="0"/>
        <v>0</v>
      </c>
      <c r="D53" s="72">
        <f>D54+D67+D71+D72+D78+D82+D86+D90+D96+D99</f>
        <v>0</v>
      </c>
      <c r="E53" s="72">
        <f ca="1">E54+E67+E71+E72+E78+E82+E86+E90+E96+E99</f>
        <v>0</v>
      </c>
    </row>
    <row r="54" spans="1:5" s="60" customFormat="1">
      <c r="A54" s="73" t="s">
        <v>2772</v>
      </c>
      <c r="B54" s="74" t="s">
        <v>2773</v>
      </c>
      <c r="C54" s="75">
        <f t="shared" ca="1" si="0"/>
        <v>0</v>
      </c>
      <c r="D54" s="76">
        <f>SUM(D55:D66)</f>
        <v>0</v>
      </c>
      <c r="E54" s="76">
        <f ca="1">SUM(E55:E66)</f>
        <v>0</v>
      </c>
    </row>
    <row r="55" spans="1:5">
      <c r="A55" s="77" t="s">
        <v>2774</v>
      </c>
      <c r="B55" s="78" t="s">
        <v>2775</v>
      </c>
      <c r="C55" s="75">
        <f t="shared" ca="1" si="0"/>
        <v>0</v>
      </c>
      <c r="D55" s="75">
        <f>SUMIF(政府性基金财政拨款基本支出明细表!A$8:A$15,政府性基金财政拨款支出!A55,政府性基金财政拨款基本支出明细表!C$8:C$15)</f>
        <v>0</v>
      </c>
      <c r="E55" s="75">
        <f ca="1">SUMIF(政府性基金财政拨款项目支出明细表!A$8:A$25,政府性基金财政拨款支出!A55,政府性基金财政拨款项目支出明细表!C$8:C$15)</f>
        <v>0</v>
      </c>
    </row>
    <row r="56" spans="1:5">
      <c r="A56" s="77" t="s">
        <v>2776</v>
      </c>
      <c r="B56" s="78" t="s">
        <v>2777</v>
      </c>
      <c r="C56" s="75">
        <f t="shared" ca="1" si="0"/>
        <v>0</v>
      </c>
      <c r="D56" s="75">
        <f>SUMIF(政府性基金财政拨款基本支出明细表!A$8:A$15,政府性基金财政拨款支出!A56,政府性基金财政拨款基本支出明细表!C$8:C$15)</f>
        <v>0</v>
      </c>
      <c r="E56" s="75">
        <f ca="1">SUMIF(政府性基金财政拨款项目支出明细表!A$8:A$25,政府性基金财政拨款支出!A56,政府性基金财政拨款项目支出明细表!C$8:C$15)</f>
        <v>0</v>
      </c>
    </row>
    <row r="57" spans="1:5">
      <c r="A57" s="77" t="s">
        <v>2778</v>
      </c>
      <c r="B57" s="78" t="s">
        <v>2779</v>
      </c>
      <c r="C57" s="75">
        <f t="shared" ca="1" si="0"/>
        <v>0</v>
      </c>
      <c r="D57" s="75">
        <f>SUMIF(政府性基金财政拨款基本支出明细表!A$8:A$15,政府性基金财政拨款支出!A57,政府性基金财政拨款基本支出明细表!C$8:C$15)</f>
        <v>0</v>
      </c>
      <c r="E57" s="75">
        <f ca="1">SUMIF(政府性基金财政拨款项目支出明细表!A$8:A$25,政府性基金财政拨款支出!A57,政府性基金财政拨款项目支出明细表!C$8:C$15)</f>
        <v>0</v>
      </c>
    </row>
    <row r="58" spans="1:5">
      <c r="A58" s="77" t="s">
        <v>2780</v>
      </c>
      <c r="B58" s="78" t="s">
        <v>2781</v>
      </c>
      <c r="C58" s="75">
        <f t="shared" ca="1" si="0"/>
        <v>0</v>
      </c>
      <c r="D58" s="75">
        <f>SUMIF(政府性基金财政拨款基本支出明细表!A$8:A$15,政府性基金财政拨款支出!A58,政府性基金财政拨款基本支出明细表!C$8:C$15)</f>
        <v>0</v>
      </c>
      <c r="E58" s="75">
        <f ca="1">SUMIF(政府性基金财政拨款项目支出明细表!A$8:A$25,政府性基金财政拨款支出!A58,政府性基金财政拨款项目支出明细表!C$8:C$15)</f>
        <v>0</v>
      </c>
    </row>
    <row r="59" spans="1:5">
      <c r="A59" s="77" t="s">
        <v>2782</v>
      </c>
      <c r="B59" s="78" t="s">
        <v>2783</v>
      </c>
      <c r="C59" s="75">
        <f t="shared" ca="1" si="0"/>
        <v>0</v>
      </c>
      <c r="D59" s="75">
        <f>SUMIF(政府性基金财政拨款基本支出明细表!A$8:A$15,政府性基金财政拨款支出!A59,政府性基金财政拨款基本支出明细表!C$8:C$15)</f>
        <v>0</v>
      </c>
      <c r="E59" s="75">
        <f ca="1">SUMIF(政府性基金财政拨款项目支出明细表!A$8:A$25,政府性基金财政拨款支出!A59,政府性基金财政拨款项目支出明细表!C$8:C$15)</f>
        <v>0</v>
      </c>
    </row>
    <row r="60" spans="1:5">
      <c r="A60" s="77" t="s">
        <v>2784</v>
      </c>
      <c r="B60" s="78" t="s">
        <v>2785</v>
      </c>
      <c r="C60" s="75">
        <f t="shared" ca="1" si="0"/>
        <v>0</v>
      </c>
      <c r="D60" s="75">
        <f>SUMIF(政府性基金财政拨款基本支出明细表!A$8:A$15,政府性基金财政拨款支出!A60,政府性基金财政拨款基本支出明细表!C$8:C$15)</f>
        <v>0</v>
      </c>
      <c r="E60" s="75">
        <f ca="1">SUMIF(政府性基金财政拨款项目支出明细表!A$8:A$25,政府性基金财政拨款支出!A60,政府性基金财政拨款项目支出明细表!C$8:C$15)</f>
        <v>0</v>
      </c>
    </row>
    <row r="61" spans="1:5">
      <c r="A61" s="77" t="s">
        <v>2786</v>
      </c>
      <c r="B61" s="78" t="s">
        <v>2787</v>
      </c>
      <c r="C61" s="75">
        <f t="shared" ca="1" si="0"/>
        <v>0</v>
      </c>
      <c r="D61" s="75">
        <f>SUMIF(政府性基金财政拨款基本支出明细表!A$8:A$15,政府性基金财政拨款支出!A61,政府性基金财政拨款基本支出明细表!C$8:C$15)</f>
        <v>0</v>
      </c>
      <c r="E61" s="75">
        <f ca="1">SUMIF(政府性基金财政拨款项目支出明细表!A$8:A$25,政府性基金财政拨款支出!A61,政府性基金财政拨款项目支出明细表!C$8:C$15)</f>
        <v>0</v>
      </c>
    </row>
    <row r="62" spans="1:5">
      <c r="A62" s="77" t="s">
        <v>2788</v>
      </c>
      <c r="B62" s="78" t="s">
        <v>2789</v>
      </c>
      <c r="C62" s="75">
        <f t="shared" ca="1" si="0"/>
        <v>0</v>
      </c>
      <c r="D62" s="75">
        <f>SUMIF(政府性基金财政拨款基本支出明细表!A$8:A$15,政府性基金财政拨款支出!A62,政府性基金财政拨款基本支出明细表!C$8:C$15)</f>
        <v>0</v>
      </c>
      <c r="E62" s="75">
        <f ca="1">SUMIF(政府性基金财政拨款项目支出明细表!A$8:A$25,政府性基金财政拨款支出!A62,政府性基金财政拨款项目支出明细表!C$8:C$15)</f>
        <v>0</v>
      </c>
    </row>
    <row r="63" spans="1:5">
      <c r="A63" s="77" t="s">
        <v>2790</v>
      </c>
      <c r="B63" s="78" t="s">
        <v>2791</v>
      </c>
      <c r="C63" s="75">
        <f t="shared" ca="1" si="0"/>
        <v>0</v>
      </c>
      <c r="D63" s="75">
        <f>SUMIF(政府性基金财政拨款基本支出明细表!A$8:A$15,政府性基金财政拨款支出!A63,政府性基金财政拨款基本支出明细表!C$8:C$15)</f>
        <v>0</v>
      </c>
      <c r="E63" s="75">
        <f ca="1">SUMIF(政府性基金财政拨款项目支出明细表!A$8:A$25,政府性基金财政拨款支出!A63,政府性基金财政拨款项目支出明细表!C$8:C$15)</f>
        <v>0</v>
      </c>
    </row>
    <row r="64" spans="1:5">
      <c r="A64" s="77" t="s">
        <v>2792</v>
      </c>
      <c r="B64" s="78" t="s">
        <v>2793</v>
      </c>
      <c r="C64" s="75">
        <f t="shared" ca="1" si="0"/>
        <v>0</v>
      </c>
      <c r="D64" s="75">
        <f>SUMIF(政府性基金财政拨款基本支出明细表!A$8:A$15,政府性基金财政拨款支出!A64,政府性基金财政拨款基本支出明细表!C$8:C$15)</f>
        <v>0</v>
      </c>
      <c r="E64" s="75">
        <f ca="1">SUMIF(政府性基金财政拨款项目支出明细表!A$8:A$25,政府性基金财政拨款支出!A64,政府性基金财政拨款项目支出明细表!C$8:C$15)</f>
        <v>0</v>
      </c>
    </row>
    <row r="65" spans="1:5">
      <c r="A65" s="77" t="s">
        <v>2794</v>
      </c>
      <c r="B65" s="78" t="s">
        <v>2188</v>
      </c>
      <c r="C65" s="75">
        <f t="shared" ca="1" si="0"/>
        <v>0</v>
      </c>
      <c r="D65" s="75">
        <f>SUMIF(政府性基金财政拨款基本支出明细表!A$8:A$15,政府性基金财政拨款支出!A65,政府性基金财政拨款基本支出明细表!C$8:C$15)</f>
        <v>0</v>
      </c>
      <c r="E65" s="75">
        <f ca="1">SUMIF(政府性基金财政拨款项目支出明细表!A$8:A$25,政府性基金财政拨款支出!A65,政府性基金财政拨款项目支出明细表!C$8:C$15)</f>
        <v>0</v>
      </c>
    </row>
    <row r="66" spans="1:5">
      <c r="A66" s="77" t="s">
        <v>2795</v>
      </c>
      <c r="B66" s="78" t="s">
        <v>2796</v>
      </c>
      <c r="C66" s="75">
        <f t="shared" ca="1" si="0"/>
        <v>0</v>
      </c>
      <c r="D66" s="75">
        <f>SUMIF(政府性基金财政拨款基本支出明细表!A$8:A$15,政府性基金财政拨款支出!A66,政府性基金财政拨款基本支出明细表!C$8:C$15)</f>
        <v>0</v>
      </c>
      <c r="E66" s="75">
        <f ca="1">SUMIF(政府性基金财政拨款项目支出明细表!A$8:A$25,政府性基金财政拨款支出!A66,政府性基金财政拨款项目支出明细表!C$8:C$15)</f>
        <v>0</v>
      </c>
    </row>
    <row r="67" spans="1:5" s="60" customFormat="1">
      <c r="A67" s="73" t="s">
        <v>2797</v>
      </c>
      <c r="B67" s="74" t="s">
        <v>2798</v>
      </c>
      <c r="C67" s="75">
        <f t="shared" ca="1" si="0"/>
        <v>0</v>
      </c>
      <c r="D67" s="76">
        <f>SUM(D68:D70)</f>
        <v>0</v>
      </c>
      <c r="E67" s="76">
        <f ca="1">SUM(E68:E70)</f>
        <v>0</v>
      </c>
    </row>
    <row r="68" spans="1:5">
      <c r="A68" s="77" t="s">
        <v>2799</v>
      </c>
      <c r="B68" s="78" t="s">
        <v>2775</v>
      </c>
      <c r="C68" s="75">
        <f t="shared" ca="1" si="0"/>
        <v>0</v>
      </c>
      <c r="D68" s="75">
        <f>SUMIF(政府性基金财政拨款基本支出明细表!A$8:A$15,政府性基金财政拨款支出!A68,政府性基金财政拨款基本支出明细表!C$8:C$15)</f>
        <v>0</v>
      </c>
      <c r="E68" s="75">
        <f ca="1">SUMIF(政府性基金财政拨款项目支出明细表!A$8:A$25,政府性基金财政拨款支出!A68,政府性基金财政拨款项目支出明细表!C$8:C$15)</f>
        <v>0</v>
      </c>
    </row>
    <row r="69" spans="1:5">
      <c r="A69" s="77" t="s">
        <v>2800</v>
      </c>
      <c r="B69" s="78" t="s">
        <v>2777</v>
      </c>
      <c r="C69" s="75">
        <f t="shared" ca="1" si="0"/>
        <v>0</v>
      </c>
      <c r="D69" s="75">
        <f>SUMIF(政府性基金财政拨款基本支出明细表!A$8:A$15,政府性基金财政拨款支出!A69,政府性基金财政拨款基本支出明细表!C$8:C$15)</f>
        <v>0</v>
      </c>
      <c r="E69" s="75">
        <f ca="1">SUMIF(政府性基金财政拨款项目支出明细表!A$8:A$25,政府性基金财政拨款支出!A69,政府性基金财政拨款项目支出明细表!C$8:C$15)</f>
        <v>0</v>
      </c>
    </row>
    <row r="70" spans="1:5">
      <c r="A70" s="77" t="s">
        <v>2801</v>
      </c>
      <c r="B70" s="78" t="s">
        <v>2802</v>
      </c>
      <c r="C70" s="75">
        <f t="shared" ca="1" si="0"/>
        <v>0</v>
      </c>
      <c r="D70" s="75">
        <f>SUMIF(政府性基金财政拨款基本支出明细表!A$8:A$15,政府性基金财政拨款支出!A70,政府性基金财政拨款基本支出明细表!C$8:C$15)</f>
        <v>0</v>
      </c>
      <c r="E70" s="75">
        <f ca="1">SUMIF(政府性基金财政拨款项目支出明细表!A$8:A$25,政府性基金财政拨款支出!A70,政府性基金财政拨款项目支出明细表!C$8:C$15)</f>
        <v>0</v>
      </c>
    </row>
    <row r="71" spans="1:5" s="60" customFormat="1">
      <c r="A71" s="73" t="s">
        <v>2803</v>
      </c>
      <c r="B71" s="74" t="s">
        <v>2804</v>
      </c>
      <c r="C71" s="75">
        <f t="shared" ref="C71:C134" ca="1" si="1">E71+D71</f>
        <v>0</v>
      </c>
      <c r="D71" s="75">
        <f>SUMIF(政府性基金财政拨款基本支出明细表!A$8:A$15,政府性基金财政拨款支出!A71,政府性基金财政拨款基本支出明细表!C$8:C$15)</f>
        <v>0</v>
      </c>
      <c r="E71" s="76">
        <f ca="1">SUMIF(政府性基金财政拨款项目支出明细表!A$8:A$25,政府性基金财政拨款支出!A71,政府性基金财政拨款项目支出明细表!C$8:C$15)</f>
        <v>0</v>
      </c>
    </row>
    <row r="72" spans="1:5" s="60" customFormat="1">
      <c r="A72" s="73" t="s">
        <v>2805</v>
      </c>
      <c r="B72" s="74" t="s">
        <v>2806</v>
      </c>
      <c r="C72" s="75">
        <f t="shared" ca="1" si="1"/>
        <v>0</v>
      </c>
      <c r="D72" s="76">
        <f>SUM(D73:D77)</f>
        <v>0</v>
      </c>
      <c r="E72" s="76">
        <f ca="1">SUM(E73:E77)</f>
        <v>0</v>
      </c>
    </row>
    <row r="73" spans="1:5">
      <c r="A73" s="77" t="s">
        <v>2807</v>
      </c>
      <c r="B73" s="78" t="s">
        <v>2808</v>
      </c>
      <c r="C73" s="75">
        <f t="shared" ca="1" si="1"/>
        <v>0</v>
      </c>
      <c r="D73" s="75">
        <f>SUMIF(政府性基金财政拨款基本支出明细表!A$8:A$15,政府性基金财政拨款支出!A73,政府性基金财政拨款基本支出明细表!C$8:C$15)</f>
        <v>0</v>
      </c>
      <c r="E73" s="75">
        <f ca="1">SUMIF(政府性基金财政拨款项目支出明细表!A$8:A$25,政府性基金财政拨款支出!A73,政府性基金财政拨款项目支出明细表!C$8:C$15)</f>
        <v>0</v>
      </c>
    </row>
    <row r="74" spans="1:5">
      <c r="A74" s="77" t="s">
        <v>2809</v>
      </c>
      <c r="B74" s="78" t="s">
        <v>2810</v>
      </c>
      <c r="C74" s="75">
        <f t="shared" ca="1" si="1"/>
        <v>0</v>
      </c>
      <c r="D74" s="75">
        <f>SUMIF(政府性基金财政拨款基本支出明细表!A$8:A$15,政府性基金财政拨款支出!A74,政府性基金财政拨款基本支出明细表!C$8:C$15)</f>
        <v>0</v>
      </c>
      <c r="E74" s="75">
        <f ca="1">SUMIF(政府性基金财政拨款项目支出明细表!A$8:A$25,政府性基金财政拨款支出!A74,政府性基金财政拨款项目支出明细表!C$8:C$15)</f>
        <v>0</v>
      </c>
    </row>
    <row r="75" spans="1:5">
      <c r="A75" s="77" t="s">
        <v>2811</v>
      </c>
      <c r="B75" s="78" t="s">
        <v>2812</v>
      </c>
      <c r="C75" s="75">
        <f t="shared" ca="1" si="1"/>
        <v>0</v>
      </c>
      <c r="D75" s="75">
        <f>SUMIF(政府性基金财政拨款基本支出明细表!A$8:A$15,政府性基金财政拨款支出!A75,政府性基金财政拨款基本支出明细表!C$8:C$15)</f>
        <v>0</v>
      </c>
      <c r="E75" s="75">
        <f ca="1">SUMIF(政府性基金财政拨款项目支出明细表!A$8:A$25,政府性基金财政拨款支出!A75,政府性基金财政拨款项目支出明细表!C$8:C$15)</f>
        <v>0</v>
      </c>
    </row>
    <row r="76" spans="1:5">
      <c r="A76" s="77" t="s">
        <v>2813</v>
      </c>
      <c r="B76" s="78" t="s">
        <v>2814</v>
      </c>
      <c r="C76" s="75">
        <f t="shared" ca="1" si="1"/>
        <v>0</v>
      </c>
      <c r="D76" s="75">
        <f>SUMIF(政府性基金财政拨款基本支出明细表!A$8:A$15,政府性基金财政拨款支出!A76,政府性基金财政拨款基本支出明细表!C$8:C$15)</f>
        <v>0</v>
      </c>
      <c r="E76" s="75">
        <f ca="1">SUMIF(政府性基金财政拨款项目支出明细表!A$8:A$25,政府性基金财政拨款支出!A76,政府性基金财政拨款项目支出明细表!C$8:C$15)</f>
        <v>0</v>
      </c>
    </row>
    <row r="77" spans="1:5">
      <c r="A77" s="77" t="s">
        <v>2815</v>
      </c>
      <c r="B77" s="78" t="s">
        <v>2816</v>
      </c>
      <c r="C77" s="75">
        <f t="shared" ca="1" si="1"/>
        <v>0</v>
      </c>
      <c r="D77" s="75">
        <f>SUMIF(政府性基金财政拨款基本支出明细表!A$8:A$15,政府性基金财政拨款支出!A77,政府性基金财政拨款基本支出明细表!C$8:C$15)</f>
        <v>0</v>
      </c>
      <c r="E77" s="75">
        <f ca="1">SUMIF(政府性基金财政拨款项目支出明细表!A$8:A$25,政府性基金财政拨款支出!A77,政府性基金财政拨款项目支出明细表!C$8:C$15)</f>
        <v>0</v>
      </c>
    </row>
    <row r="78" spans="1:5" s="60" customFormat="1">
      <c r="A78" s="73" t="s">
        <v>2817</v>
      </c>
      <c r="B78" s="74" t="s">
        <v>2818</v>
      </c>
      <c r="C78" s="75">
        <f t="shared" ca="1" si="1"/>
        <v>0</v>
      </c>
      <c r="D78" s="76">
        <f>SUM(D79:D81)</f>
        <v>0</v>
      </c>
      <c r="E78" s="76">
        <f ca="1">SUM(E79:E81)</f>
        <v>0</v>
      </c>
    </row>
    <row r="79" spans="1:5">
      <c r="A79" s="77" t="s">
        <v>2819</v>
      </c>
      <c r="B79" s="78" t="s">
        <v>2820</v>
      </c>
      <c r="C79" s="75">
        <f t="shared" ca="1" si="1"/>
        <v>0</v>
      </c>
      <c r="D79" s="75">
        <f>SUMIF(政府性基金财政拨款基本支出明细表!A$8:A$15,政府性基金财政拨款支出!A79,政府性基金财政拨款基本支出明细表!C$8:C$15)</f>
        <v>0</v>
      </c>
      <c r="E79" s="75">
        <f ca="1">SUMIF(政府性基金财政拨款项目支出明细表!A$8:A$25,政府性基金财政拨款支出!A79,政府性基金财政拨款项目支出明细表!C$8:C$15)</f>
        <v>0</v>
      </c>
    </row>
    <row r="80" spans="1:5">
      <c r="A80" s="77" t="s">
        <v>2821</v>
      </c>
      <c r="B80" s="78" t="s">
        <v>2822</v>
      </c>
      <c r="C80" s="75">
        <f t="shared" ca="1" si="1"/>
        <v>0</v>
      </c>
      <c r="D80" s="75">
        <f>SUMIF(政府性基金财政拨款基本支出明细表!A$8:A$15,政府性基金财政拨款支出!A80,政府性基金财政拨款基本支出明细表!C$8:C$15)</f>
        <v>0</v>
      </c>
      <c r="E80" s="75">
        <f ca="1">SUMIF(政府性基金财政拨款项目支出明细表!A$8:A$25,政府性基金财政拨款支出!A80,政府性基金财政拨款项目支出明细表!C$8:C$15)</f>
        <v>0</v>
      </c>
    </row>
    <row r="81" spans="1:5">
      <c r="A81" s="77" t="s">
        <v>2823</v>
      </c>
      <c r="B81" s="78" t="s">
        <v>2824</v>
      </c>
      <c r="C81" s="75">
        <f t="shared" ca="1" si="1"/>
        <v>0</v>
      </c>
      <c r="D81" s="75">
        <f>SUMIF(政府性基金财政拨款基本支出明细表!A$8:A$15,政府性基金财政拨款支出!A81,政府性基金财政拨款基本支出明细表!C$8:C$15)</f>
        <v>0</v>
      </c>
      <c r="E81" s="75">
        <f ca="1">SUMIF(政府性基金财政拨款项目支出明细表!A$8:A$25,政府性基金财政拨款支出!A81,政府性基金财政拨款项目支出明细表!C$8:C$15)</f>
        <v>0</v>
      </c>
    </row>
    <row r="82" spans="1:5" s="60" customFormat="1">
      <c r="A82" s="73" t="s">
        <v>2825</v>
      </c>
      <c r="B82" s="74" t="s">
        <v>2826</v>
      </c>
      <c r="C82" s="75">
        <f t="shared" ca="1" si="1"/>
        <v>0</v>
      </c>
      <c r="D82" s="76">
        <f>SUM(D83:D85)</f>
        <v>0</v>
      </c>
      <c r="E82" s="76">
        <f ca="1">SUM(E83:E85)</f>
        <v>0</v>
      </c>
    </row>
    <row r="83" spans="1:5">
      <c r="A83" s="77" t="s">
        <v>2827</v>
      </c>
      <c r="B83" s="78" t="s">
        <v>2775</v>
      </c>
      <c r="C83" s="75">
        <f t="shared" ca="1" si="1"/>
        <v>0</v>
      </c>
      <c r="D83" s="75">
        <f>SUMIF(政府性基金财政拨款基本支出明细表!A$8:A$15,政府性基金财政拨款支出!A83,政府性基金财政拨款基本支出明细表!C$8:C$15)</f>
        <v>0</v>
      </c>
      <c r="E83" s="75">
        <f ca="1">SUMIF(政府性基金财政拨款项目支出明细表!A$8:A$25,政府性基金财政拨款支出!A83,政府性基金财政拨款项目支出明细表!C$8:C$15)</f>
        <v>0</v>
      </c>
    </row>
    <row r="84" spans="1:5">
      <c r="A84" s="77" t="s">
        <v>2828</v>
      </c>
      <c r="B84" s="78" t="s">
        <v>2777</v>
      </c>
      <c r="C84" s="75">
        <f t="shared" ca="1" si="1"/>
        <v>0</v>
      </c>
      <c r="D84" s="75">
        <f>SUMIF(政府性基金财政拨款基本支出明细表!A$8:A$15,政府性基金财政拨款支出!A84,政府性基金财政拨款基本支出明细表!C$8:C$15)</f>
        <v>0</v>
      </c>
      <c r="E84" s="75">
        <f ca="1">SUMIF(政府性基金财政拨款项目支出明细表!A$8:A$25,政府性基金财政拨款支出!A84,政府性基金财政拨款项目支出明细表!C$8:C$15)</f>
        <v>0</v>
      </c>
    </row>
    <row r="85" spans="1:5">
      <c r="A85" s="77" t="s">
        <v>2829</v>
      </c>
      <c r="B85" s="78" t="s">
        <v>2830</v>
      </c>
      <c r="C85" s="75">
        <f t="shared" ca="1" si="1"/>
        <v>0</v>
      </c>
      <c r="D85" s="75">
        <f>SUMIF(政府性基金财政拨款基本支出明细表!A$8:A$15,政府性基金财政拨款支出!A85,政府性基金财政拨款基本支出明细表!C$8:C$15)</f>
        <v>0</v>
      </c>
      <c r="E85" s="75">
        <f ca="1">SUMIF(政府性基金财政拨款项目支出明细表!A$8:A$25,政府性基金财政拨款支出!A85,政府性基金财政拨款项目支出明细表!C$8:C$15)</f>
        <v>0</v>
      </c>
    </row>
    <row r="86" spans="1:5" s="60" customFormat="1">
      <c r="A86" s="73" t="s">
        <v>2831</v>
      </c>
      <c r="B86" s="74" t="s">
        <v>2832</v>
      </c>
      <c r="C86" s="75">
        <f t="shared" ca="1" si="1"/>
        <v>0</v>
      </c>
      <c r="D86" s="76">
        <f>SUM(D87:D89)</f>
        <v>0</v>
      </c>
      <c r="E86" s="76">
        <f ca="1">SUM(E87:E89)</f>
        <v>0</v>
      </c>
    </row>
    <row r="87" spans="1:5">
      <c r="A87" s="77" t="s">
        <v>2833</v>
      </c>
      <c r="B87" s="78" t="s">
        <v>2775</v>
      </c>
      <c r="C87" s="75">
        <f t="shared" ca="1" si="1"/>
        <v>0</v>
      </c>
      <c r="D87" s="75">
        <f>SUMIF(政府性基金财政拨款基本支出明细表!A$8:A$15,政府性基金财政拨款支出!A87,政府性基金财政拨款基本支出明细表!C$8:C$15)</f>
        <v>0</v>
      </c>
      <c r="E87" s="75">
        <f ca="1">SUMIF(政府性基金财政拨款项目支出明细表!A$8:A$25,政府性基金财政拨款支出!A87,政府性基金财政拨款项目支出明细表!C$8:C$15)</f>
        <v>0</v>
      </c>
    </row>
    <row r="88" spans="1:5">
      <c r="A88" s="77" t="s">
        <v>2834</v>
      </c>
      <c r="B88" s="78" t="s">
        <v>2777</v>
      </c>
      <c r="C88" s="75">
        <f t="shared" ca="1" si="1"/>
        <v>0</v>
      </c>
      <c r="D88" s="75">
        <f>SUMIF(政府性基金财政拨款基本支出明细表!A$8:A$15,政府性基金财政拨款支出!A88,政府性基金财政拨款基本支出明细表!C$8:C$15)</f>
        <v>0</v>
      </c>
      <c r="E88" s="75">
        <f ca="1">SUMIF(政府性基金财政拨款项目支出明细表!A$8:A$25,政府性基金财政拨款支出!A88,政府性基金财政拨款项目支出明细表!C$8:C$15)</f>
        <v>0</v>
      </c>
    </row>
    <row r="89" spans="1:5">
      <c r="A89" s="77" t="s">
        <v>2835</v>
      </c>
      <c r="B89" s="78" t="s">
        <v>2836</v>
      </c>
      <c r="C89" s="75">
        <f t="shared" ca="1" si="1"/>
        <v>0</v>
      </c>
      <c r="D89" s="75">
        <f>SUMIF(政府性基金财政拨款基本支出明细表!A$8:A$15,政府性基金财政拨款支出!A89,政府性基金财政拨款基本支出明细表!C$8:C$15)</f>
        <v>0</v>
      </c>
      <c r="E89" s="75">
        <f ca="1">SUMIF(政府性基金财政拨款项目支出明细表!A$8:A$25,政府性基金财政拨款支出!A89,政府性基金财政拨款项目支出明细表!C$8:C$15)</f>
        <v>0</v>
      </c>
    </row>
    <row r="90" spans="1:5" s="60" customFormat="1">
      <c r="A90" s="73" t="s">
        <v>2837</v>
      </c>
      <c r="B90" s="74" t="s">
        <v>2838</v>
      </c>
      <c r="C90" s="75">
        <f t="shared" ca="1" si="1"/>
        <v>0</v>
      </c>
      <c r="D90" s="76">
        <f>SUM(D91:D95)</f>
        <v>0</v>
      </c>
      <c r="E90" s="76">
        <f ca="1">SUM(E91:E95)</f>
        <v>0</v>
      </c>
    </row>
    <row r="91" spans="1:5">
      <c r="A91" s="77" t="s">
        <v>2839</v>
      </c>
      <c r="B91" s="78" t="s">
        <v>2808</v>
      </c>
      <c r="C91" s="75">
        <f t="shared" ca="1" si="1"/>
        <v>0</v>
      </c>
      <c r="D91" s="75">
        <f>SUMIF(政府性基金财政拨款基本支出明细表!A$8:A$15,政府性基金财政拨款支出!A91,政府性基金财政拨款基本支出明细表!C$8:C$15)</f>
        <v>0</v>
      </c>
      <c r="E91" s="75">
        <f ca="1">SUMIF(政府性基金财政拨款项目支出明细表!A$8:A$25,政府性基金财政拨款支出!A91,政府性基金财政拨款项目支出明细表!C$8:C$15)</f>
        <v>0</v>
      </c>
    </row>
    <row r="92" spans="1:5">
      <c r="A92" s="77" t="s">
        <v>2840</v>
      </c>
      <c r="B92" s="78" t="s">
        <v>2810</v>
      </c>
      <c r="C92" s="75">
        <f t="shared" ca="1" si="1"/>
        <v>0</v>
      </c>
      <c r="D92" s="75">
        <f>SUMIF(政府性基金财政拨款基本支出明细表!A$8:A$15,政府性基金财政拨款支出!A92,政府性基金财政拨款基本支出明细表!C$8:C$15)</f>
        <v>0</v>
      </c>
      <c r="E92" s="75">
        <f ca="1">SUMIF(政府性基金财政拨款项目支出明细表!A$8:A$25,政府性基金财政拨款支出!A92,政府性基金财政拨款项目支出明细表!C$8:C$15)</f>
        <v>0</v>
      </c>
    </row>
    <row r="93" spans="1:5">
      <c r="A93" s="77" t="s">
        <v>2841</v>
      </c>
      <c r="B93" s="78" t="s">
        <v>2812</v>
      </c>
      <c r="C93" s="75">
        <f t="shared" ca="1" si="1"/>
        <v>0</v>
      </c>
      <c r="D93" s="75">
        <f>SUMIF(政府性基金财政拨款基本支出明细表!A$8:A$15,政府性基金财政拨款支出!A93,政府性基金财政拨款基本支出明细表!C$8:C$15)</f>
        <v>0</v>
      </c>
      <c r="E93" s="75">
        <f ca="1">SUMIF(政府性基金财政拨款项目支出明细表!A$8:A$25,政府性基金财政拨款支出!A93,政府性基金财政拨款项目支出明细表!C$8:C$15)</f>
        <v>0</v>
      </c>
    </row>
    <row r="94" spans="1:5">
      <c r="A94" s="77" t="s">
        <v>2842</v>
      </c>
      <c r="B94" s="78" t="s">
        <v>2814</v>
      </c>
      <c r="C94" s="75">
        <f t="shared" ca="1" si="1"/>
        <v>0</v>
      </c>
      <c r="D94" s="75">
        <f>SUMIF(政府性基金财政拨款基本支出明细表!A$8:A$15,政府性基金财政拨款支出!A94,政府性基金财政拨款基本支出明细表!C$8:C$15)</f>
        <v>0</v>
      </c>
      <c r="E94" s="75">
        <f ca="1">SUMIF(政府性基金财政拨款项目支出明细表!A$8:A$25,政府性基金财政拨款支出!A94,政府性基金财政拨款项目支出明细表!C$8:C$15)</f>
        <v>0</v>
      </c>
    </row>
    <row r="95" spans="1:5">
      <c r="A95" s="77" t="s">
        <v>2843</v>
      </c>
      <c r="B95" s="78" t="s">
        <v>2844</v>
      </c>
      <c r="C95" s="75">
        <f t="shared" ca="1" si="1"/>
        <v>0</v>
      </c>
      <c r="D95" s="75">
        <f>SUMIF(政府性基金财政拨款基本支出明细表!A$8:A$15,政府性基金财政拨款支出!A95,政府性基金财政拨款基本支出明细表!C$8:C$15)</f>
        <v>0</v>
      </c>
      <c r="E95" s="75">
        <f ca="1">SUMIF(政府性基金财政拨款项目支出明细表!A$8:A$25,政府性基金财政拨款支出!A95,政府性基金财政拨款项目支出明细表!C$8:C$15)</f>
        <v>0</v>
      </c>
    </row>
    <row r="96" spans="1:5" s="60" customFormat="1">
      <c r="A96" s="73" t="s">
        <v>2845</v>
      </c>
      <c r="B96" s="74" t="s">
        <v>2846</v>
      </c>
      <c r="C96" s="75">
        <f t="shared" ca="1" si="1"/>
        <v>0</v>
      </c>
      <c r="D96" s="76">
        <f>D97+D98</f>
        <v>0</v>
      </c>
      <c r="E96" s="76">
        <f ca="1">E97+E98</f>
        <v>0</v>
      </c>
    </row>
    <row r="97" spans="1:5">
      <c r="A97" s="77" t="s">
        <v>2847</v>
      </c>
      <c r="B97" s="78" t="s">
        <v>2820</v>
      </c>
      <c r="C97" s="75">
        <f t="shared" ca="1" si="1"/>
        <v>0</v>
      </c>
      <c r="D97" s="75">
        <f>SUMIF(政府性基金财政拨款基本支出明细表!A$8:A$15,政府性基金财政拨款支出!A97,政府性基金财政拨款基本支出明细表!C$8:C$15)</f>
        <v>0</v>
      </c>
      <c r="E97" s="75">
        <f ca="1">SUMIF(政府性基金财政拨款项目支出明细表!A$8:A$25,政府性基金财政拨款支出!A97,政府性基金财政拨款项目支出明细表!C$8:C$15)</f>
        <v>0</v>
      </c>
    </row>
    <row r="98" spans="1:5">
      <c r="A98" s="77" t="s">
        <v>2848</v>
      </c>
      <c r="B98" s="78" t="s">
        <v>2849</v>
      </c>
      <c r="C98" s="75">
        <f t="shared" ca="1" si="1"/>
        <v>0</v>
      </c>
      <c r="D98" s="75">
        <f>SUMIF(政府性基金财政拨款基本支出明细表!A$8:A$15,政府性基金财政拨款支出!A98,政府性基金财政拨款基本支出明细表!C$8:C$15)</f>
        <v>0</v>
      </c>
      <c r="E98" s="75">
        <f ca="1">SUMIF(政府性基金财政拨款项目支出明细表!A$8:A$25,政府性基金财政拨款支出!A98,政府性基金财政拨款项目支出明细表!C$8:C$15)</f>
        <v>0</v>
      </c>
    </row>
    <row r="99" spans="1:5" s="60" customFormat="1">
      <c r="A99" s="73" t="s">
        <v>2850</v>
      </c>
      <c r="B99" s="74" t="s">
        <v>2851</v>
      </c>
      <c r="C99" s="75">
        <f t="shared" ca="1" si="1"/>
        <v>0</v>
      </c>
      <c r="D99" s="76">
        <f>SUM(D100:D107)</f>
        <v>0</v>
      </c>
      <c r="E99" s="76">
        <f ca="1">SUM(E100:E107)</f>
        <v>0</v>
      </c>
    </row>
    <row r="100" spans="1:5">
      <c r="A100" s="77" t="s">
        <v>2852</v>
      </c>
      <c r="B100" s="78" t="s">
        <v>2775</v>
      </c>
      <c r="C100" s="75">
        <f t="shared" ca="1" si="1"/>
        <v>0</v>
      </c>
      <c r="D100" s="75">
        <f>SUMIF(政府性基金财政拨款基本支出明细表!A$8:A$15,政府性基金财政拨款支出!A100,政府性基金财政拨款基本支出明细表!C$8:C$15)</f>
        <v>0</v>
      </c>
      <c r="E100" s="75">
        <f ca="1">SUMIF(政府性基金财政拨款项目支出明细表!A$8:A$25,政府性基金财政拨款支出!A100,政府性基金财政拨款项目支出明细表!C$8:C$15)</f>
        <v>0</v>
      </c>
    </row>
    <row r="101" spans="1:5">
      <c r="A101" s="77" t="s">
        <v>2853</v>
      </c>
      <c r="B101" s="78" t="s">
        <v>2777</v>
      </c>
      <c r="C101" s="75">
        <f t="shared" ca="1" si="1"/>
        <v>0</v>
      </c>
      <c r="D101" s="75">
        <f>SUMIF(政府性基金财政拨款基本支出明细表!A$8:A$15,政府性基金财政拨款支出!A101,政府性基金财政拨款基本支出明细表!C$8:C$15)</f>
        <v>0</v>
      </c>
      <c r="E101" s="75">
        <f ca="1">SUMIF(政府性基金财政拨款项目支出明细表!A$8:A$25,政府性基金财政拨款支出!A101,政府性基金财政拨款项目支出明细表!C$8:C$15)</f>
        <v>0</v>
      </c>
    </row>
    <row r="102" spans="1:5">
      <c r="A102" s="77" t="s">
        <v>2854</v>
      </c>
      <c r="B102" s="78" t="s">
        <v>2779</v>
      </c>
      <c r="C102" s="75">
        <f t="shared" ca="1" si="1"/>
        <v>0</v>
      </c>
      <c r="D102" s="75">
        <f>SUMIF(政府性基金财政拨款基本支出明细表!A$8:A$15,政府性基金财政拨款支出!A102,政府性基金财政拨款基本支出明细表!C$8:C$15)</f>
        <v>0</v>
      </c>
      <c r="E102" s="75">
        <f ca="1">SUMIF(政府性基金财政拨款项目支出明细表!A$8:A$25,政府性基金财政拨款支出!A102,政府性基金财政拨款项目支出明细表!C$8:C$15)</f>
        <v>0</v>
      </c>
    </row>
    <row r="103" spans="1:5">
      <c r="A103" s="77" t="s">
        <v>2855</v>
      </c>
      <c r="B103" s="78" t="s">
        <v>2781</v>
      </c>
      <c r="C103" s="75">
        <f t="shared" ca="1" si="1"/>
        <v>0</v>
      </c>
      <c r="D103" s="75">
        <f>SUMIF(政府性基金财政拨款基本支出明细表!A$8:A$15,政府性基金财政拨款支出!A103,政府性基金财政拨款基本支出明细表!C$8:C$15)</f>
        <v>0</v>
      </c>
      <c r="E103" s="75">
        <f ca="1">SUMIF(政府性基金财政拨款项目支出明细表!A$8:A$25,政府性基金财政拨款支出!A103,政府性基金财政拨款项目支出明细表!C$8:C$15)</f>
        <v>0</v>
      </c>
    </row>
    <row r="104" spans="1:5">
      <c r="A104" s="77" t="s">
        <v>2856</v>
      </c>
      <c r="B104" s="78" t="s">
        <v>2787</v>
      </c>
      <c r="C104" s="75">
        <f t="shared" ca="1" si="1"/>
        <v>0</v>
      </c>
      <c r="D104" s="75">
        <f>SUMIF(政府性基金财政拨款基本支出明细表!A$8:A$15,政府性基金财政拨款支出!A104,政府性基金财政拨款基本支出明细表!C$8:C$15)</f>
        <v>0</v>
      </c>
      <c r="E104" s="75">
        <f ca="1">SUMIF(政府性基金财政拨款项目支出明细表!A$8:A$25,政府性基金财政拨款支出!A104,政府性基金财政拨款项目支出明细表!C$8:C$15)</f>
        <v>0</v>
      </c>
    </row>
    <row r="105" spans="1:5">
      <c r="A105" s="77" t="s">
        <v>2857</v>
      </c>
      <c r="B105" s="78" t="s">
        <v>2858</v>
      </c>
      <c r="C105" s="75">
        <f t="shared" ca="1" si="1"/>
        <v>0</v>
      </c>
      <c r="D105" s="75">
        <f>SUMIF(政府性基金财政拨款基本支出明细表!A$8:A$15,政府性基金财政拨款支出!A105,政府性基金财政拨款基本支出明细表!C$8:C$15)</f>
        <v>0</v>
      </c>
      <c r="E105" s="75">
        <f ca="1">SUMIF(政府性基金财政拨款项目支出明细表!A$8:A$25,政府性基金财政拨款支出!A105,政府性基金财政拨款项目支出明细表!C$8:C$15)</f>
        <v>0</v>
      </c>
    </row>
    <row r="106" spans="1:5">
      <c r="A106" s="77" t="s">
        <v>2859</v>
      </c>
      <c r="B106" s="78" t="s">
        <v>2793</v>
      </c>
      <c r="C106" s="75">
        <f t="shared" ca="1" si="1"/>
        <v>0</v>
      </c>
      <c r="D106" s="75">
        <f>SUMIF(政府性基金财政拨款基本支出明细表!A$8:A$15,政府性基金财政拨款支出!A106,政府性基金财政拨款基本支出明细表!C$8:C$15)</f>
        <v>0</v>
      </c>
      <c r="E106" s="75">
        <f ca="1">SUMIF(政府性基金财政拨款项目支出明细表!A$8:A$25,政府性基金财政拨款支出!A106,政府性基金财政拨款项目支出明细表!C$8:C$15)</f>
        <v>0</v>
      </c>
    </row>
    <row r="107" spans="1:5">
      <c r="A107" s="77" t="s">
        <v>2860</v>
      </c>
      <c r="B107" s="78" t="s">
        <v>2861</v>
      </c>
      <c r="C107" s="75">
        <f t="shared" ca="1" si="1"/>
        <v>0</v>
      </c>
      <c r="D107" s="75">
        <f>SUMIF(政府性基金财政拨款基本支出明细表!A$8:A$15,政府性基金财政拨款支出!A107,政府性基金财政拨款基本支出明细表!C$8:C$15)</f>
        <v>0</v>
      </c>
      <c r="E107" s="75">
        <f ca="1">SUMIF(政府性基金财政拨款项目支出明细表!A$8:A$25,政府性基金财政拨款支出!A107,政府性基金财政拨款项目支出明细表!C$8:C$15)</f>
        <v>0</v>
      </c>
    </row>
    <row r="108" spans="1:5">
      <c r="A108" s="70" t="s">
        <v>1554</v>
      </c>
      <c r="B108" s="71" t="s">
        <v>1555</v>
      </c>
      <c r="C108" s="79">
        <f t="shared" ca="1" si="1"/>
        <v>0</v>
      </c>
      <c r="D108" s="72">
        <f>D109+D114+D119+D124+D127</f>
        <v>0</v>
      </c>
      <c r="E108" s="72">
        <f ca="1">E109+E114+E119+E124+E127</f>
        <v>0</v>
      </c>
    </row>
    <row r="109" spans="1:5">
      <c r="A109" s="73" t="s">
        <v>2862</v>
      </c>
      <c r="B109" s="74" t="s">
        <v>2863</v>
      </c>
      <c r="C109" s="75">
        <f t="shared" ca="1" si="1"/>
        <v>0</v>
      </c>
      <c r="D109" s="76">
        <f>SUM(D110:D113)</f>
        <v>0</v>
      </c>
      <c r="E109" s="76">
        <f ca="1">SUM(E110:E113)</f>
        <v>0</v>
      </c>
    </row>
    <row r="110" spans="1:5">
      <c r="A110" s="77" t="s">
        <v>2864</v>
      </c>
      <c r="B110" s="78" t="s">
        <v>2738</v>
      </c>
      <c r="C110" s="75">
        <f t="shared" ca="1" si="1"/>
        <v>0</v>
      </c>
      <c r="D110" s="75">
        <f>SUMIF(政府性基金财政拨款基本支出明细表!A$8:A$15,政府性基金财政拨款支出!A110,政府性基金财政拨款基本支出明细表!C$8:C$15)</f>
        <v>0</v>
      </c>
      <c r="E110" s="75">
        <f ca="1">SUMIF(政府性基金财政拨款项目支出明细表!A$8:A$25,政府性基金财政拨款支出!A110,政府性基金财政拨款项目支出明细表!C$8:C$15)</f>
        <v>0</v>
      </c>
    </row>
    <row r="111" spans="1:5">
      <c r="A111" s="77" t="s">
        <v>2865</v>
      </c>
      <c r="B111" s="78" t="s">
        <v>2866</v>
      </c>
      <c r="C111" s="75">
        <f t="shared" ca="1" si="1"/>
        <v>0</v>
      </c>
      <c r="D111" s="75">
        <f>SUMIF(政府性基金财政拨款基本支出明细表!A$8:A$15,政府性基金财政拨款支出!A111,政府性基金财政拨款基本支出明细表!C$8:C$15)</f>
        <v>0</v>
      </c>
      <c r="E111" s="75">
        <f ca="1">SUMIF(政府性基金财政拨款项目支出明细表!A$8:A$25,政府性基金财政拨款支出!A111,政府性基金财政拨款项目支出明细表!C$8:C$15)</f>
        <v>0</v>
      </c>
    </row>
    <row r="112" spans="1:5">
      <c r="A112" s="77" t="s">
        <v>2867</v>
      </c>
      <c r="B112" s="78" t="s">
        <v>2868</v>
      </c>
      <c r="C112" s="75">
        <f t="shared" ca="1" si="1"/>
        <v>0</v>
      </c>
      <c r="D112" s="75">
        <f>SUMIF(政府性基金财政拨款基本支出明细表!A$8:A$15,政府性基金财政拨款支出!A112,政府性基金财政拨款基本支出明细表!C$8:C$15)</f>
        <v>0</v>
      </c>
      <c r="E112" s="75">
        <f ca="1">SUMIF(政府性基金财政拨款项目支出明细表!A$8:A$25,政府性基金财政拨款支出!A112,政府性基金财政拨款项目支出明细表!C$8:C$15)</f>
        <v>0</v>
      </c>
    </row>
    <row r="113" spans="1:5">
      <c r="A113" s="77" t="s">
        <v>2869</v>
      </c>
      <c r="B113" s="78" t="s">
        <v>2870</v>
      </c>
      <c r="C113" s="75">
        <f t="shared" ca="1" si="1"/>
        <v>0</v>
      </c>
      <c r="D113" s="75">
        <f>SUMIF(政府性基金财政拨款基本支出明细表!A$8:A$15,政府性基金财政拨款支出!A113,政府性基金财政拨款基本支出明细表!C$8:C$15)</f>
        <v>0</v>
      </c>
      <c r="E113" s="75">
        <f ca="1">SUMIF(政府性基金财政拨款项目支出明细表!A$8:A$25,政府性基金财政拨款支出!A113,政府性基金财政拨款项目支出明细表!C$8:C$15)</f>
        <v>0</v>
      </c>
    </row>
    <row r="114" spans="1:5">
      <c r="A114" s="73" t="s">
        <v>2871</v>
      </c>
      <c r="B114" s="74" t="s">
        <v>2872</v>
      </c>
      <c r="C114" s="75">
        <f t="shared" ca="1" si="1"/>
        <v>0</v>
      </c>
      <c r="D114" s="76">
        <f>SUM(D115:D118)</f>
        <v>0</v>
      </c>
      <c r="E114" s="76">
        <f ca="1">SUM(E115:E118)</f>
        <v>0</v>
      </c>
    </row>
    <row r="115" spans="1:5">
      <c r="A115" s="77" t="s">
        <v>2873</v>
      </c>
      <c r="B115" s="78" t="s">
        <v>2738</v>
      </c>
      <c r="C115" s="75">
        <f t="shared" ca="1" si="1"/>
        <v>0</v>
      </c>
      <c r="D115" s="75">
        <f>SUMIF(政府性基金财政拨款基本支出明细表!A$8:A$15,政府性基金财政拨款支出!A115,政府性基金财政拨款基本支出明细表!C$8:C$15)</f>
        <v>0</v>
      </c>
      <c r="E115" s="75">
        <f ca="1">SUMIF(政府性基金财政拨款项目支出明细表!A$8:A$25,政府性基金财政拨款支出!A115,政府性基金财政拨款项目支出明细表!C$8:C$15)</f>
        <v>0</v>
      </c>
    </row>
    <row r="116" spans="1:5">
      <c r="A116" s="77" t="s">
        <v>2874</v>
      </c>
      <c r="B116" s="78" t="s">
        <v>2866</v>
      </c>
      <c r="C116" s="75">
        <f t="shared" ca="1" si="1"/>
        <v>0</v>
      </c>
      <c r="D116" s="75">
        <f>SUMIF(政府性基金财政拨款基本支出明细表!A$8:A$15,政府性基金财政拨款支出!A116,政府性基金财政拨款基本支出明细表!C$8:C$15)</f>
        <v>0</v>
      </c>
      <c r="E116" s="75">
        <f ca="1">SUMIF(政府性基金财政拨款项目支出明细表!A$8:A$25,政府性基金财政拨款支出!A116,政府性基金财政拨款项目支出明细表!C$8:C$15)</f>
        <v>0</v>
      </c>
    </row>
    <row r="117" spans="1:5">
      <c r="A117" s="77" t="s">
        <v>2875</v>
      </c>
      <c r="B117" s="78" t="s">
        <v>2876</v>
      </c>
      <c r="C117" s="75">
        <f t="shared" ca="1" si="1"/>
        <v>0</v>
      </c>
      <c r="D117" s="75">
        <f>SUMIF(政府性基金财政拨款基本支出明细表!A$8:A$15,政府性基金财政拨款支出!A117,政府性基金财政拨款基本支出明细表!C$8:C$15)</f>
        <v>0</v>
      </c>
      <c r="E117" s="75">
        <f ca="1">SUMIF(政府性基金财政拨款项目支出明细表!A$8:A$25,政府性基金财政拨款支出!A117,政府性基金财政拨款项目支出明细表!C$8:C$15)</f>
        <v>0</v>
      </c>
    </row>
    <row r="118" spans="1:5">
      <c r="A118" s="77" t="s">
        <v>2877</v>
      </c>
      <c r="B118" s="78" t="s">
        <v>2878</v>
      </c>
      <c r="C118" s="75">
        <f t="shared" ca="1" si="1"/>
        <v>0</v>
      </c>
      <c r="D118" s="75">
        <f>SUMIF(政府性基金财政拨款基本支出明细表!A$8:A$15,政府性基金财政拨款支出!A118,政府性基金财政拨款基本支出明细表!C$8:C$15)</f>
        <v>0</v>
      </c>
      <c r="E118" s="75">
        <f ca="1">SUMIF(政府性基金财政拨款项目支出明细表!A$8:A$25,政府性基金财政拨款支出!A118,政府性基金财政拨款项目支出明细表!C$8:C$15)</f>
        <v>0</v>
      </c>
    </row>
    <row r="119" spans="1:5">
      <c r="A119" s="73" t="s">
        <v>2879</v>
      </c>
      <c r="B119" s="74" t="s">
        <v>2880</v>
      </c>
      <c r="C119" s="75">
        <f t="shared" ca="1" si="1"/>
        <v>0</v>
      </c>
      <c r="D119" s="76">
        <f>SUM(D120:D123)</f>
        <v>0</v>
      </c>
      <c r="E119" s="76">
        <f ca="1">SUM(E120:E123)</f>
        <v>0</v>
      </c>
    </row>
    <row r="120" spans="1:5">
      <c r="A120" s="77" t="s">
        <v>2881</v>
      </c>
      <c r="B120" s="78" t="s">
        <v>1696</v>
      </c>
      <c r="C120" s="75">
        <f t="shared" ca="1" si="1"/>
        <v>0</v>
      </c>
      <c r="D120" s="75">
        <f>SUMIF(政府性基金财政拨款基本支出明细表!A$8:A$15,政府性基金财政拨款支出!A120,政府性基金财政拨款基本支出明细表!C$8:C$15)</f>
        <v>0</v>
      </c>
      <c r="E120" s="75">
        <f ca="1">SUMIF(政府性基金财政拨款项目支出明细表!A$8:A$25,政府性基金财政拨款支出!A120,政府性基金财政拨款项目支出明细表!C$8:C$15)</f>
        <v>0</v>
      </c>
    </row>
    <row r="121" spans="1:5">
      <c r="A121" s="77" t="s">
        <v>2882</v>
      </c>
      <c r="B121" s="78" t="s">
        <v>2883</v>
      </c>
      <c r="C121" s="75">
        <f t="shared" ca="1" si="1"/>
        <v>0</v>
      </c>
      <c r="D121" s="75">
        <f>SUMIF(政府性基金财政拨款基本支出明细表!A$8:A$15,政府性基金财政拨款支出!A121,政府性基金财政拨款基本支出明细表!C$8:C$15)</f>
        <v>0</v>
      </c>
      <c r="E121" s="75">
        <f ca="1">SUMIF(政府性基金财政拨款项目支出明细表!A$8:A$25,政府性基金财政拨款支出!A121,政府性基金财政拨款项目支出明细表!C$8:C$15)</f>
        <v>0</v>
      </c>
    </row>
    <row r="122" spans="1:5">
      <c r="A122" s="77" t="s">
        <v>2884</v>
      </c>
      <c r="B122" s="78" t="s">
        <v>2885</v>
      </c>
      <c r="C122" s="75">
        <f t="shared" ca="1" si="1"/>
        <v>0</v>
      </c>
      <c r="D122" s="75">
        <f>SUMIF(政府性基金财政拨款基本支出明细表!A$8:A$15,政府性基金财政拨款支出!A122,政府性基金财政拨款基本支出明细表!C$8:C$15)</f>
        <v>0</v>
      </c>
      <c r="E122" s="75">
        <f ca="1">SUMIF(政府性基金财政拨款项目支出明细表!A$8:A$25,政府性基金财政拨款支出!A122,政府性基金财政拨款项目支出明细表!C$8:C$15)</f>
        <v>0</v>
      </c>
    </row>
    <row r="123" spans="1:5">
      <c r="A123" s="77" t="s">
        <v>2886</v>
      </c>
      <c r="B123" s="78" t="s">
        <v>2887</v>
      </c>
      <c r="C123" s="75">
        <f t="shared" ca="1" si="1"/>
        <v>0</v>
      </c>
      <c r="D123" s="75">
        <f>SUMIF(政府性基金财政拨款基本支出明细表!A$8:A$15,政府性基金财政拨款支出!A123,政府性基金财政拨款基本支出明细表!C$8:C$15)</f>
        <v>0</v>
      </c>
      <c r="E123" s="75">
        <f ca="1">SUMIF(政府性基金财政拨款项目支出明细表!A$8:A$25,政府性基金财政拨款支出!A123,政府性基金财政拨款项目支出明细表!C$8:C$15)</f>
        <v>0</v>
      </c>
    </row>
    <row r="124" spans="1:5">
      <c r="A124" s="73" t="s">
        <v>2888</v>
      </c>
      <c r="B124" s="74" t="s">
        <v>2889</v>
      </c>
      <c r="C124" s="75">
        <f t="shared" ca="1" si="1"/>
        <v>0</v>
      </c>
      <c r="D124" s="76">
        <f>D125+D126</f>
        <v>0</v>
      </c>
      <c r="E124" s="76">
        <f ca="1">E125+E126</f>
        <v>0</v>
      </c>
    </row>
    <row r="125" spans="1:5">
      <c r="A125" s="77" t="s">
        <v>2890</v>
      </c>
      <c r="B125" s="78" t="s">
        <v>2738</v>
      </c>
      <c r="C125" s="75">
        <f t="shared" ca="1" si="1"/>
        <v>0</v>
      </c>
      <c r="D125" s="75">
        <f>SUMIF(政府性基金财政拨款基本支出明细表!A$8:A$15,政府性基金财政拨款支出!A125,政府性基金财政拨款基本支出明细表!C$8:C$15)</f>
        <v>0</v>
      </c>
      <c r="E125" s="75">
        <f ca="1">SUMIF(政府性基金财政拨款项目支出明细表!A$8:A$25,政府性基金财政拨款支出!A125,政府性基金财政拨款项目支出明细表!C$8:C$15)</f>
        <v>0</v>
      </c>
    </row>
    <row r="126" spans="1:5">
      <c r="A126" s="77" t="s">
        <v>2891</v>
      </c>
      <c r="B126" s="78" t="s">
        <v>2892</v>
      </c>
      <c r="C126" s="75">
        <f t="shared" ca="1" si="1"/>
        <v>0</v>
      </c>
      <c r="D126" s="75">
        <f>SUMIF(政府性基金财政拨款基本支出明细表!A$8:A$15,政府性基金财政拨款支出!A126,政府性基金财政拨款基本支出明细表!C$8:C$15)</f>
        <v>0</v>
      </c>
      <c r="E126" s="75">
        <f ca="1">SUMIF(政府性基金财政拨款项目支出明细表!A$8:A$25,政府性基金财政拨款支出!A126,政府性基金财政拨款项目支出明细表!C$8:C$15)</f>
        <v>0</v>
      </c>
    </row>
    <row r="127" spans="1:5" s="60" customFormat="1">
      <c r="A127" s="73" t="s">
        <v>2893</v>
      </c>
      <c r="B127" s="74" t="s">
        <v>2894</v>
      </c>
      <c r="C127" s="75">
        <f t="shared" ca="1" si="1"/>
        <v>0</v>
      </c>
      <c r="D127" s="76">
        <f>SUM(D128:D131)</f>
        <v>0</v>
      </c>
      <c r="E127" s="76">
        <f ca="1">SUM(E128:E131)</f>
        <v>0</v>
      </c>
    </row>
    <row r="128" spans="1:5">
      <c r="A128" s="77" t="s">
        <v>2895</v>
      </c>
      <c r="B128" s="78" t="s">
        <v>1696</v>
      </c>
      <c r="C128" s="75">
        <f t="shared" ca="1" si="1"/>
        <v>0</v>
      </c>
      <c r="D128" s="75">
        <f>SUMIF(政府性基金财政拨款基本支出明细表!A$8:A$15,政府性基金财政拨款支出!A128,政府性基金财政拨款基本支出明细表!C$8:C$15)</f>
        <v>0</v>
      </c>
      <c r="E128" s="75">
        <f ca="1">SUMIF(政府性基金财政拨款项目支出明细表!A$8:A$25,政府性基金财政拨款支出!A128,政府性基金财政拨款项目支出明细表!C$8:C$15)</f>
        <v>0</v>
      </c>
    </row>
    <row r="129" spans="1:5">
      <c r="A129" s="77" t="s">
        <v>2896</v>
      </c>
      <c r="B129" s="78" t="s">
        <v>2897</v>
      </c>
      <c r="C129" s="75">
        <f t="shared" ca="1" si="1"/>
        <v>0</v>
      </c>
      <c r="D129" s="75">
        <f>SUMIF(政府性基金财政拨款基本支出明细表!A$8:A$15,政府性基金财政拨款支出!A129,政府性基金财政拨款基本支出明细表!C$8:C$15)</f>
        <v>0</v>
      </c>
      <c r="E129" s="75">
        <f ca="1">SUMIF(政府性基金财政拨款项目支出明细表!A$8:A$25,政府性基金财政拨款支出!A129,政府性基金财政拨款项目支出明细表!C$8:C$15)</f>
        <v>0</v>
      </c>
    </row>
    <row r="130" spans="1:5">
      <c r="A130" s="77" t="s">
        <v>2898</v>
      </c>
      <c r="B130" s="78" t="s">
        <v>2885</v>
      </c>
      <c r="C130" s="75">
        <f t="shared" ca="1" si="1"/>
        <v>0</v>
      </c>
      <c r="D130" s="75">
        <f>SUMIF(政府性基金财政拨款基本支出明细表!A$8:A$15,政府性基金财政拨款支出!A130,政府性基金财政拨款基本支出明细表!C$8:C$15)</f>
        <v>0</v>
      </c>
      <c r="E130" s="75">
        <f ca="1">SUMIF(政府性基金财政拨款项目支出明细表!A$8:A$25,政府性基金财政拨款支出!A130,政府性基金财政拨款项目支出明细表!C$8:C$15)</f>
        <v>0</v>
      </c>
    </row>
    <row r="131" spans="1:5">
      <c r="A131" s="77" t="s">
        <v>2899</v>
      </c>
      <c r="B131" s="78" t="s">
        <v>2900</v>
      </c>
      <c r="C131" s="75">
        <f t="shared" ca="1" si="1"/>
        <v>0</v>
      </c>
      <c r="D131" s="75">
        <f>SUMIF(政府性基金财政拨款基本支出明细表!A$8:A$15,政府性基金财政拨款支出!A131,政府性基金财政拨款基本支出明细表!C$8:C$15)</f>
        <v>0</v>
      </c>
      <c r="E131" s="75">
        <f ca="1">SUMIF(政府性基金财政拨款项目支出明细表!A$8:A$25,政府性基金财政拨款支出!A131,政府性基金财政拨款项目支出明细表!C$8:C$15)</f>
        <v>0</v>
      </c>
    </row>
    <row r="132" spans="1:5">
      <c r="A132" s="70" t="s">
        <v>1759</v>
      </c>
      <c r="B132" s="71" t="s">
        <v>1760</v>
      </c>
      <c r="C132" s="79">
        <f t="shared" ca="1" si="1"/>
        <v>0</v>
      </c>
      <c r="D132" s="72">
        <f>D133+D138+D143+D148+D157+D164+D173+D176+D179+D180</f>
        <v>0</v>
      </c>
      <c r="E132" s="72">
        <f ca="1">E133+E138+E143+E148+E157+E164+E173+E176+E179+E180</f>
        <v>0</v>
      </c>
    </row>
    <row r="133" spans="1:5" s="60" customFormat="1">
      <c r="A133" s="73" t="s">
        <v>2901</v>
      </c>
      <c r="B133" s="74" t="s">
        <v>2902</v>
      </c>
      <c r="C133" s="75">
        <f t="shared" ca="1" si="1"/>
        <v>0</v>
      </c>
      <c r="D133" s="76">
        <f>SUM(D134:D137)</f>
        <v>0</v>
      </c>
      <c r="E133" s="76">
        <f ca="1">SUM(E134:E137)</f>
        <v>0</v>
      </c>
    </row>
    <row r="134" spans="1:5">
      <c r="A134" s="77" t="s">
        <v>2903</v>
      </c>
      <c r="B134" s="78" t="s">
        <v>1767</v>
      </c>
      <c r="C134" s="75">
        <f t="shared" ca="1" si="1"/>
        <v>0</v>
      </c>
      <c r="D134" s="75">
        <f>SUMIF(政府性基金财政拨款基本支出明细表!A$8:A$15,政府性基金财政拨款支出!A134,政府性基金财政拨款基本支出明细表!C$8:C$15)</f>
        <v>0</v>
      </c>
      <c r="E134" s="75">
        <f ca="1">SUMIF(政府性基金财政拨款项目支出明细表!A$8:A$25,政府性基金财政拨款支出!A134,政府性基金财政拨款项目支出明细表!C$8:C$15)</f>
        <v>0</v>
      </c>
    </row>
    <row r="135" spans="1:5">
      <c r="A135" s="77" t="s">
        <v>2904</v>
      </c>
      <c r="B135" s="78" t="s">
        <v>1769</v>
      </c>
      <c r="C135" s="75">
        <f t="shared" ref="C135:C198" ca="1" si="2">E135+D135</f>
        <v>0</v>
      </c>
      <c r="D135" s="75">
        <f>SUMIF(政府性基金财政拨款基本支出明细表!A$8:A$15,政府性基金财政拨款支出!A135,政府性基金财政拨款基本支出明细表!C$8:C$15)</f>
        <v>0</v>
      </c>
      <c r="E135" s="75">
        <f ca="1">SUMIF(政府性基金财政拨款项目支出明细表!A$8:A$25,政府性基金财政拨款支出!A135,政府性基金财政拨款项目支出明细表!C$8:C$15)</f>
        <v>0</v>
      </c>
    </row>
    <row r="136" spans="1:5">
      <c r="A136" s="77" t="s">
        <v>2905</v>
      </c>
      <c r="B136" s="78" t="s">
        <v>2906</v>
      </c>
      <c r="C136" s="75">
        <f t="shared" ca="1" si="2"/>
        <v>0</v>
      </c>
      <c r="D136" s="75">
        <f>SUMIF(政府性基金财政拨款基本支出明细表!A$8:A$15,政府性基金财政拨款支出!A136,政府性基金财政拨款基本支出明细表!C$8:C$15)</f>
        <v>0</v>
      </c>
      <c r="E136" s="75">
        <f ca="1">SUMIF(政府性基金财政拨款项目支出明细表!A$8:A$25,政府性基金财政拨款支出!A136,政府性基金财政拨款项目支出明细表!C$8:C$15)</f>
        <v>0</v>
      </c>
    </row>
    <row r="137" spans="1:5">
      <c r="A137" s="77" t="s">
        <v>2907</v>
      </c>
      <c r="B137" s="78" t="s">
        <v>2908</v>
      </c>
      <c r="C137" s="75">
        <f t="shared" ca="1" si="2"/>
        <v>0</v>
      </c>
      <c r="D137" s="75">
        <f>SUMIF(政府性基金财政拨款基本支出明细表!A$8:A$15,政府性基金财政拨款支出!A137,政府性基金财政拨款基本支出明细表!C$8:C$15)</f>
        <v>0</v>
      </c>
      <c r="E137" s="75">
        <f ca="1">SUMIF(政府性基金财政拨款项目支出明细表!A$8:A$25,政府性基金财政拨款支出!A137,政府性基金财政拨款项目支出明细表!C$8:C$15)</f>
        <v>0</v>
      </c>
    </row>
    <row r="138" spans="1:5" s="60" customFormat="1">
      <c r="A138" s="73" t="s">
        <v>2909</v>
      </c>
      <c r="B138" s="74" t="s">
        <v>2910</v>
      </c>
      <c r="C138" s="75">
        <f t="shared" ca="1" si="2"/>
        <v>0</v>
      </c>
      <c r="D138" s="76">
        <f>SUM(D139:D142)</f>
        <v>0</v>
      </c>
      <c r="E138" s="76">
        <f ca="1">SUM(E139:E142)</f>
        <v>0</v>
      </c>
    </row>
    <row r="139" spans="1:5">
      <c r="A139" s="77" t="s">
        <v>2911</v>
      </c>
      <c r="B139" s="78" t="s">
        <v>2906</v>
      </c>
      <c r="C139" s="75">
        <f t="shared" ca="1" si="2"/>
        <v>0</v>
      </c>
      <c r="D139" s="75">
        <f>SUMIF(政府性基金财政拨款基本支出明细表!A$8:A$15,政府性基金财政拨款支出!A139,政府性基金财政拨款基本支出明细表!C$8:C$15)</f>
        <v>0</v>
      </c>
      <c r="E139" s="75">
        <f ca="1">SUMIF(政府性基金财政拨款项目支出明细表!A$8:A$25,政府性基金财政拨款支出!A139,政府性基金财政拨款项目支出明细表!C$8:C$15)</f>
        <v>0</v>
      </c>
    </row>
    <row r="140" spans="1:5">
      <c r="A140" s="77" t="s">
        <v>2912</v>
      </c>
      <c r="B140" s="78" t="s">
        <v>2913</v>
      </c>
      <c r="C140" s="75">
        <f t="shared" ca="1" si="2"/>
        <v>0</v>
      </c>
      <c r="D140" s="75">
        <f>SUMIF(政府性基金财政拨款基本支出明细表!A$8:A$15,政府性基金财政拨款支出!A140,政府性基金财政拨款基本支出明细表!C$8:C$15)</f>
        <v>0</v>
      </c>
      <c r="E140" s="75">
        <f ca="1">SUMIF(政府性基金财政拨款项目支出明细表!A$8:A$25,政府性基金财政拨款支出!A140,政府性基金财政拨款项目支出明细表!C$8:C$15)</f>
        <v>0</v>
      </c>
    </row>
    <row r="141" spans="1:5">
      <c r="A141" s="77" t="s">
        <v>2914</v>
      </c>
      <c r="B141" s="78" t="s">
        <v>2915</v>
      </c>
      <c r="C141" s="75">
        <f t="shared" ca="1" si="2"/>
        <v>0</v>
      </c>
      <c r="D141" s="75">
        <f>SUMIF(政府性基金财政拨款基本支出明细表!A$8:A$15,政府性基金财政拨款支出!A141,政府性基金财政拨款基本支出明细表!C$8:C$15)</f>
        <v>0</v>
      </c>
      <c r="E141" s="75">
        <f ca="1">SUMIF(政府性基金财政拨款项目支出明细表!A$8:A$25,政府性基金财政拨款支出!A141,政府性基金财政拨款项目支出明细表!C$8:C$15)</f>
        <v>0</v>
      </c>
    </row>
    <row r="142" spans="1:5">
      <c r="A142" s="77" t="s">
        <v>2916</v>
      </c>
      <c r="B142" s="78" t="s">
        <v>2917</v>
      </c>
      <c r="C142" s="75">
        <f t="shared" ca="1" si="2"/>
        <v>0</v>
      </c>
      <c r="D142" s="75">
        <f>SUMIF(政府性基金财政拨款基本支出明细表!A$8:A$15,政府性基金财政拨款支出!A142,政府性基金财政拨款基本支出明细表!C$8:C$15)</f>
        <v>0</v>
      </c>
      <c r="E142" s="75">
        <f ca="1">SUMIF(政府性基金财政拨款项目支出明细表!A$8:A$25,政府性基金财政拨款支出!A142,政府性基金财政拨款项目支出明细表!C$8:C$15)</f>
        <v>0</v>
      </c>
    </row>
    <row r="143" spans="1:5" s="60" customFormat="1">
      <c r="A143" s="73" t="s">
        <v>2918</v>
      </c>
      <c r="B143" s="74" t="s">
        <v>2919</v>
      </c>
      <c r="C143" s="75">
        <f t="shared" ca="1" si="2"/>
        <v>0</v>
      </c>
      <c r="D143" s="75">
        <f>SUMIF(政府性基金财政拨款基本支出明细表!A$8:A$15,政府性基金财政拨款支出!A143,政府性基金财政拨款基本支出明细表!C$8:C$15)</f>
        <v>0</v>
      </c>
      <c r="E143" s="76">
        <f ca="1">SUM(E144:E147)</f>
        <v>0</v>
      </c>
    </row>
    <row r="144" spans="1:5">
      <c r="A144" s="77" t="s">
        <v>2920</v>
      </c>
      <c r="B144" s="78" t="s">
        <v>1781</v>
      </c>
      <c r="C144" s="75">
        <f t="shared" ca="1" si="2"/>
        <v>0</v>
      </c>
      <c r="D144" s="75">
        <f>SUMIF(政府性基金财政拨款基本支出明细表!A$8:A$15,政府性基金财政拨款支出!A144,政府性基金财政拨款基本支出明细表!C$8:C$15)</f>
        <v>0</v>
      </c>
      <c r="E144" s="75">
        <f ca="1">SUMIF(政府性基金财政拨款项目支出明细表!A$8:A$25,政府性基金财政拨款支出!A144,政府性基金财政拨款项目支出明细表!C$8:C$15)</f>
        <v>0</v>
      </c>
    </row>
    <row r="145" spans="1:5">
      <c r="A145" s="77" t="s">
        <v>2921</v>
      </c>
      <c r="B145" s="78" t="s">
        <v>2922</v>
      </c>
      <c r="C145" s="75">
        <f t="shared" ca="1" si="2"/>
        <v>0</v>
      </c>
      <c r="D145" s="75">
        <f>SUMIF(政府性基金财政拨款基本支出明细表!A$8:A$15,政府性基金财政拨款支出!A145,政府性基金财政拨款基本支出明细表!C$8:C$15)</f>
        <v>0</v>
      </c>
      <c r="E145" s="75">
        <f ca="1">SUMIF(政府性基金财政拨款项目支出明细表!A$8:A$25,政府性基金财政拨款支出!A145,政府性基金财政拨款项目支出明细表!C$8:C$15)</f>
        <v>0</v>
      </c>
    </row>
    <row r="146" spans="1:5">
      <c r="A146" s="77" t="s">
        <v>2923</v>
      </c>
      <c r="B146" s="78" t="s">
        <v>2924</v>
      </c>
      <c r="C146" s="75">
        <f t="shared" ca="1" si="2"/>
        <v>0</v>
      </c>
      <c r="D146" s="75">
        <f>SUMIF(政府性基金财政拨款基本支出明细表!A$8:A$15,政府性基金财政拨款支出!A146,政府性基金财政拨款基本支出明细表!C$8:C$15)</f>
        <v>0</v>
      </c>
      <c r="E146" s="75">
        <f ca="1">SUMIF(政府性基金财政拨款项目支出明细表!A$8:A$25,政府性基金财政拨款支出!A146,政府性基金财政拨款项目支出明细表!C$8:C$15)</f>
        <v>0</v>
      </c>
    </row>
    <row r="147" spans="1:5">
      <c r="A147" s="77" t="s">
        <v>2925</v>
      </c>
      <c r="B147" s="78" t="s">
        <v>2926</v>
      </c>
      <c r="C147" s="75">
        <f t="shared" ca="1" si="2"/>
        <v>0</v>
      </c>
      <c r="D147" s="75">
        <f>SUMIF(政府性基金财政拨款基本支出明细表!A$8:A$15,政府性基金财政拨款支出!A147,政府性基金财政拨款基本支出明细表!C$8:C$15)</f>
        <v>0</v>
      </c>
      <c r="E147" s="75">
        <f ca="1">SUMIF(政府性基金财政拨款项目支出明细表!A$8:A$25,政府性基金财政拨款支出!A147,政府性基金财政拨款项目支出明细表!C$8:C$15)</f>
        <v>0</v>
      </c>
    </row>
    <row r="148" spans="1:5" s="60" customFormat="1">
      <c r="A148" s="73" t="s">
        <v>2927</v>
      </c>
      <c r="B148" s="74" t="s">
        <v>2928</v>
      </c>
      <c r="C148" s="75">
        <f t="shared" ca="1" si="2"/>
        <v>0</v>
      </c>
      <c r="D148" s="76">
        <f>SUM(D149:D156)</f>
        <v>0</v>
      </c>
      <c r="E148" s="76">
        <f ca="1">SUM(E149:E156)</f>
        <v>0</v>
      </c>
    </row>
    <row r="149" spans="1:5">
      <c r="A149" s="77" t="s">
        <v>2929</v>
      </c>
      <c r="B149" s="78" t="s">
        <v>2930</v>
      </c>
      <c r="C149" s="75">
        <f t="shared" ca="1" si="2"/>
        <v>0</v>
      </c>
      <c r="D149" s="75">
        <f>SUMIF(政府性基金财政拨款基本支出明细表!A$8:A$15,政府性基金财政拨款支出!A149,政府性基金财政拨款基本支出明细表!C$8:C$15)</f>
        <v>0</v>
      </c>
      <c r="E149" s="75">
        <f ca="1">SUMIF(政府性基金财政拨款项目支出明细表!A$8:A$25,政府性基金财政拨款支出!A149,政府性基金财政拨款项目支出明细表!C$8:C$15)</f>
        <v>0</v>
      </c>
    </row>
    <row r="150" spans="1:5">
      <c r="A150" s="77" t="s">
        <v>2931</v>
      </c>
      <c r="B150" s="78" t="s">
        <v>2932</v>
      </c>
      <c r="C150" s="75">
        <f t="shared" ca="1" si="2"/>
        <v>0</v>
      </c>
      <c r="D150" s="75">
        <f>SUMIF(政府性基金财政拨款基本支出明细表!A$8:A$15,政府性基金财政拨款支出!A150,政府性基金财政拨款基本支出明细表!C$8:C$15)</f>
        <v>0</v>
      </c>
      <c r="E150" s="75">
        <f ca="1">SUMIF(政府性基金财政拨款项目支出明细表!A$8:A$25,政府性基金财政拨款支出!A150,政府性基金财政拨款项目支出明细表!C$8:C$15)</f>
        <v>0</v>
      </c>
    </row>
    <row r="151" spans="1:5">
      <c r="A151" s="77" t="s">
        <v>2933</v>
      </c>
      <c r="B151" s="78" t="s">
        <v>2934</v>
      </c>
      <c r="C151" s="75">
        <f t="shared" ca="1" si="2"/>
        <v>0</v>
      </c>
      <c r="D151" s="75">
        <f>SUMIF(政府性基金财政拨款基本支出明细表!A$8:A$15,政府性基金财政拨款支出!A151,政府性基金财政拨款基本支出明细表!C$8:C$15)</f>
        <v>0</v>
      </c>
      <c r="E151" s="75">
        <f ca="1">SUMIF(政府性基金财政拨款项目支出明细表!A$8:A$25,政府性基金财政拨款支出!A151,政府性基金财政拨款项目支出明细表!C$8:C$15)</f>
        <v>0</v>
      </c>
    </row>
    <row r="152" spans="1:5">
      <c r="A152" s="77" t="s">
        <v>2935</v>
      </c>
      <c r="B152" s="78" t="s">
        <v>2936</v>
      </c>
      <c r="C152" s="75">
        <f t="shared" ca="1" si="2"/>
        <v>0</v>
      </c>
      <c r="D152" s="75">
        <f>SUMIF(政府性基金财政拨款基本支出明细表!A$8:A$15,政府性基金财政拨款支出!A152,政府性基金财政拨款基本支出明细表!C$8:C$15)</f>
        <v>0</v>
      </c>
      <c r="E152" s="75">
        <f ca="1">SUMIF(政府性基金财政拨款项目支出明细表!A$8:A$25,政府性基金财政拨款支出!A152,政府性基金财政拨款项目支出明细表!C$8:C$15)</f>
        <v>0</v>
      </c>
    </row>
    <row r="153" spans="1:5">
      <c r="A153" s="77" t="s">
        <v>2937</v>
      </c>
      <c r="B153" s="78" t="s">
        <v>2938</v>
      </c>
      <c r="C153" s="75">
        <f t="shared" ca="1" si="2"/>
        <v>0</v>
      </c>
      <c r="D153" s="75">
        <f>SUMIF(政府性基金财政拨款基本支出明细表!A$8:A$15,政府性基金财政拨款支出!A153,政府性基金财政拨款基本支出明细表!C$8:C$15)</f>
        <v>0</v>
      </c>
      <c r="E153" s="75">
        <f ca="1">SUMIF(政府性基金财政拨款项目支出明细表!A$8:A$25,政府性基金财政拨款支出!A153,政府性基金财政拨款项目支出明细表!C$8:C$15)</f>
        <v>0</v>
      </c>
    </row>
    <row r="154" spans="1:5">
      <c r="A154" s="77" t="s">
        <v>2939</v>
      </c>
      <c r="B154" s="78" t="s">
        <v>2940</v>
      </c>
      <c r="C154" s="75">
        <f t="shared" ca="1" si="2"/>
        <v>0</v>
      </c>
      <c r="D154" s="75">
        <f>SUMIF(政府性基金财政拨款基本支出明细表!A$8:A$15,政府性基金财政拨款支出!A154,政府性基金财政拨款基本支出明细表!C$8:C$15)</f>
        <v>0</v>
      </c>
      <c r="E154" s="75">
        <f ca="1">SUMIF(政府性基金财政拨款项目支出明细表!A$8:A$25,政府性基金财政拨款支出!A154,政府性基金财政拨款项目支出明细表!C$8:C$15)</f>
        <v>0</v>
      </c>
    </row>
    <row r="155" spans="1:5">
      <c r="A155" s="77" t="s">
        <v>2941</v>
      </c>
      <c r="B155" s="78" t="s">
        <v>2942</v>
      </c>
      <c r="C155" s="75">
        <f t="shared" ca="1" si="2"/>
        <v>0</v>
      </c>
      <c r="D155" s="75">
        <f>SUMIF(政府性基金财政拨款基本支出明细表!A$8:A$15,政府性基金财政拨款支出!A155,政府性基金财政拨款基本支出明细表!C$8:C$15)</f>
        <v>0</v>
      </c>
      <c r="E155" s="75">
        <f ca="1">SUMIF(政府性基金财政拨款项目支出明细表!A$8:A$25,政府性基金财政拨款支出!A155,政府性基金财政拨款项目支出明细表!C$8:C$15)</f>
        <v>0</v>
      </c>
    </row>
    <row r="156" spans="1:5">
      <c r="A156" s="77" t="s">
        <v>2943</v>
      </c>
      <c r="B156" s="78" t="s">
        <v>2944</v>
      </c>
      <c r="C156" s="75">
        <f t="shared" ca="1" si="2"/>
        <v>0</v>
      </c>
      <c r="D156" s="75">
        <f>SUMIF(政府性基金财政拨款基本支出明细表!A$8:A$15,政府性基金财政拨款支出!A156,政府性基金财政拨款基本支出明细表!C$8:C$15)</f>
        <v>0</v>
      </c>
      <c r="E156" s="75">
        <f ca="1">SUMIF(政府性基金财政拨款项目支出明细表!A$8:A$25,政府性基金财政拨款支出!A156,政府性基金财政拨款项目支出明细表!C$8:C$15)</f>
        <v>0</v>
      </c>
    </row>
    <row r="157" spans="1:5" s="60" customFormat="1">
      <c r="A157" s="73" t="s">
        <v>2945</v>
      </c>
      <c r="B157" s="74" t="s">
        <v>2946</v>
      </c>
      <c r="C157" s="75">
        <f t="shared" ca="1" si="2"/>
        <v>0</v>
      </c>
      <c r="D157" s="76">
        <f>SUM(D158:D163)</f>
        <v>0</v>
      </c>
      <c r="E157" s="76">
        <f ca="1">SUM(E158:E163)</f>
        <v>0</v>
      </c>
    </row>
    <row r="158" spans="1:5">
      <c r="A158" s="77" t="s">
        <v>2947</v>
      </c>
      <c r="B158" s="78" t="s">
        <v>2948</v>
      </c>
      <c r="C158" s="75">
        <f t="shared" ca="1" si="2"/>
        <v>0</v>
      </c>
      <c r="D158" s="75">
        <f>SUMIF(政府性基金财政拨款基本支出明细表!A$8:A$15,政府性基金财政拨款支出!A158,政府性基金财政拨款基本支出明细表!C$8:C$15)</f>
        <v>0</v>
      </c>
      <c r="E158" s="75">
        <f ca="1">SUMIF(政府性基金财政拨款项目支出明细表!A$8:A$25,政府性基金财政拨款支出!A158,政府性基金财政拨款项目支出明细表!C$8:C$15)</f>
        <v>0</v>
      </c>
    </row>
    <row r="159" spans="1:5">
      <c r="A159" s="77" t="s">
        <v>2949</v>
      </c>
      <c r="B159" s="78" t="s">
        <v>2950</v>
      </c>
      <c r="C159" s="75">
        <f t="shared" ca="1" si="2"/>
        <v>0</v>
      </c>
      <c r="D159" s="75">
        <f>SUMIF(政府性基金财政拨款基本支出明细表!A$8:A$15,政府性基金财政拨款支出!A159,政府性基金财政拨款基本支出明细表!C$8:C$15)</f>
        <v>0</v>
      </c>
      <c r="E159" s="75">
        <f ca="1">SUMIF(政府性基金财政拨款项目支出明细表!A$8:A$25,政府性基金财政拨款支出!A159,政府性基金财政拨款项目支出明细表!C$8:C$15)</f>
        <v>0</v>
      </c>
    </row>
    <row r="160" spans="1:5">
      <c r="A160" s="77" t="s">
        <v>2951</v>
      </c>
      <c r="B160" s="78" t="s">
        <v>2952</v>
      </c>
      <c r="C160" s="75">
        <f t="shared" ca="1" si="2"/>
        <v>0</v>
      </c>
      <c r="D160" s="75">
        <f>SUMIF(政府性基金财政拨款基本支出明细表!A$8:A$15,政府性基金财政拨款支出!A160,政府性基金财政拨款基本支出明细表!C$8:C$15)</f>
        <v>0</v>
      </c>
      <c r="E160" s="75">
        <f ca="1">SUMIF(政府性基金财政拨款项目支出明细表!A$8:A$25,政府性基金财政拨款支出!A160,政府性基金财政拨款项目支出明细表!C$8:C$15)</f>
        <v>0</v>
      </c>
    </row>
    <row r="161" spans="1:5">
      <c r="A161" s="77" t="s">
        <v>2953</v>
      </c>
      <c r="B161" s="78" t="s">
        <v>2954</v>
      </c>
      <c r="C161" s="75">
        <f t="shared" ca="1" si="2"/>
        <v>0</v>
      </c>
      <c r="D161" s="75">
        <f>SUMIF(政府性基金财政拨款基本支出明细表!A$8:A$15,政府性基金财政拨款支出!A161,政府性基金财政拨款基本支出明细表!C$8:C$15)</f>
        <v>0</v>
      </c>
      <c r="E161" s="75">
        <f ca="1">SUMIF(政府性基金财政拨款项目支出明细表!A$8:A$25,政府性基金财政拨款支出!A161,政府性基金财政拨款项目支出明细表!C$8:C$15)</f>
        <v>0</v>
      </c>
    </row>
    <row r="162" spans="1:5">
      <c r="A162" s="77" t="s">
        <v>2955</v>
      </c>
      <c r="B162" s="78" t="s">
        <v>2956</v>
      </c>
      <c r="C162" s="75">
        <f t="shared" ca="1" si="2"/>
        <v>0</v>
      </c>
      <c r="D162" s="75">
        <f>SUMIF(政府性基金财政拨款基本支出明细表!A$8:A$15,政府性基金财政拨款支出!A162,政府性基金财政拨款基本支出明细表!C$8:C$15)</f>
        <v>0</v>
      </c>
      <c r="E162" s="75">
        <f ca="1">SUMIF(政府性基金财政拨款项目支出明细表!A$8:A$25,政府性基金财政拨款支出!A162,政府性基金财政拨款项目支出明细表!C$8:C$15)</f>
        <v>0</v>
      </c>
    </row>
    <row r="163" spans="1:5">
      <c r="A163" s="77" t="s">
        <v>2957</v>
      </c>
      <c r="B163" s="78" t="s">
        <v>2958</v>
      </c>
      <c r="C163" s="75">
        <f t="shared" ca="1" si="2"/>
        <v>0</v>
      </c>
      <c r="D163" s="75">
        <f>SUMIF(政府性基金财政拨款基本支出明细表!A$8:A$15,政府性基金财政拨款支出!A163,政府性基金财政拨款基本支出明细表!C$8:C$15)</f>
        <v>0</v>
      </c>
      <c r="E163" s="75">
        <f ca="1">SUMIF(政府性基金财政拨款项目支出明细表!A$8:A$25,政府性基金财政拨款支出!A163,政府性基金财政拨款项目支出明细表!C$8:C$15)</f>
        <v>0</v>
      </c>
    </row>
    <row r="164" spans="1:5" s="60" customFormat="1">
      <c r="A164" s="73" t="s">
        <v>2959</v>
      </c>
      <c r="B164" s="74" t="s">
        <v>2960</v>
      </c>
      <c r="C164" s="75">
        <f t="shared" ca="1" si="2"/>
        <v>0</v>
      </c>
      <c r="D164" s="76">
        <f>SUM(D165:D172)</f>
        <v>0</v>
      </c>
      <c r="E164" s="76">
        <f ca="1">SUM(E165:E172)</f>
        <v>0</v>
      </c>
    </row>
    <row r="165" spans="1:5">
      <c r="A165" s="77" t="s">
        <v>2961</v>
      </c>
      <c r="B165" s="78" t="s">
        <v>2962</v>
      </c>
      <c r="C165" s="75">
        <f t="shared" ca="1" si="2"/>
        <v>0</v>
      </c>
      <c r="D165" s="75">
        <f>SUMIF(政府性基金财政拨款基本支出明细表!A$8:A$15,政府性基金财政拨款支出!A165,政府性基金财政拨款基本支出明细表!C$8:C$15)</f>
        <v>0</v>
      </c>
      <c r="E165" s="75">
        <f ca="1">SUMIF(政府性基金财政拨款项目支出明细表!A$8:A$25,政府性基金财政拨款支出!A165,政府性基金财政拨款项目支出明细表!C$8:C$15)</f>
        <v>0</v>
      </c>
    </row>
    <row r="166" spans="1:5">
      <c r="A166" s="77" t="s">
        <v>2963</v>
      </c>
      <c r="B166" s="78" t="s">
        <v>1829</v>
      </c>
      <c r="C166" s="75">
        <f t="shared" ca="1" si="2"/>
        <v>0</v>
      </c>
      <c r="D166" s="75">
        <f>SUMIF(政府性基金财政拨款基本支出明细表!A$8:A$15,政府性基金财政拨款支出!A166,政府性基金财政拨款基本支出明细表!C$8:C$15)</f>
        <v>0</v>
      </c>
      <c r="E166" s="75">
        <f ca="1">SUMIF(政府性基金财政拨款项目支出明细表!A$8:A$25,政府性基金财政拨款支出!A166,政府性基金财政拨款项目支出明细表!C$8:C$15)</f>
        <v>0</v>
      </c>
    </row>
    <row r="167" spans="1:5">
      <c r="A167" s="77" t="s">
        <v>2964</v>
      </c>
      <c r="B167" s="78" t="s">
        <v>2965</v>
      </c>
      <c r="C167" s="75">
        <f t="shared" ca="1" si="2"/>
        <v>0</v>
      </c>
      <c r="D167" s="75">
        <f>SUMIF(政府性基金财政拨款基本支出明细表!A$8:A$15,政府性基金财政拨款支出!A167,政府性基金财政拨款基本支出明细表!C$8:C$15)</f>
        <v>0</v>
      </c>
      <c r="E167" s="75">
        <f ca="1">SUMIF(政府性基金财政拨款项目支出明细表!A$8:A$25,政府性基金财政拨款支出!A167,政府性基金财政拨款项目支出明细表!C$8:C$15)</f>
        <v>0</v>
      </c>
    </row>
    <row r="168" spans="1:5">
      <c r="A168" s="77" t="s">
        <v>2966</v>
      </c>
      <c r="B168" s="78" t="s">
        <v>2967</v>
      </c>
      <c r="C168" s="75">
        <f t="shared" ca="1" si="2"/>
        <v>0</v>
      </c>
      <c r="D168" s="75">
        <f>SUMIF(政府性基金财政拨款基本支出明细表!A$8:A$15,政府性基金财政拨款支出!A168,政府性基金财政拨款基本支出明细表!C$8:C$15)</f>
        <v>0</v>
      </c>
      <c r="E168" s="75">
        <f ca="1">SUMIF(政府性基金财政拨款项目支出明细表!A$8:A$25,政府性基金财政拨款支出!A168,政府性基金财政拨款项目支出明细表!C$8:C$15)</f>
        <v>0</v>
      </c>
    </row>
    <row r="169" spans="1:5">
      <c r="A169" s="77" t="s">
        <v>2968</v>
      </c>
      <c r="B169" s="78" t="s">
        <v>2969</v>
      </c>
      <c r="C169" s="75">
        <f t="shared" ca="1" si="2"/>
        <v>0</v>
      </c>
      <c r="D169" s="75">
        <f>SUMIF(政府性基金财政拨款基本支出明细表!A$8:A$15,政府性基金财政拨款支出!A169,政府性基金财政拨款基本支出明细表!C$8:C$15)</f>
        <v>0</v>
      </c>
      <c r="E169" s="75">
        <f ca="1">SUMIF(政府性基金财政拨款项目支出明细表!A$8:A$25,政府性基金财政拨款支出!A169,政府性基金财政拨款项目支出明细表!C$8:C$15)</f>
        <v>0</v>
      </c>
    </row>
    <row r="170" spans="1:5">
      <c r="A170" s="77" t="s">
        <v>2970</v>
      </c>
      <c r="B170" s="78" t="s">
        <v>2971</v>
      </c>
      <c r="C170" s="75">
        <f t="shared" ca="1" si="2"/>
        <v>0</v>
      </c>
      <c r="D170" s="75">
        <f>SUMIF(政府性基金财政拨款基本支出明细表!A$8:A$15,政府性基金财政拨款支出!A170,政府性基金财政拨款基本支出明细表!C$8:C$15)</f>
        <v>0</v>
      </c>
      <c r="E170" s="75">
        <f ca="1">SUMIF(政府性基金财政拨款项目支出明细表!A$8:A$25,政府性基金财政拨款支出!A170,政府性基金财政拨款项目支出明细表!C$8:C$15)</f>
        <v>0</v>
      </c>
    </row>
    <row r="171" spans="1:5">
      <c r="A171" s="77" t="s">
        <v>2972</v>
      </c>
      <c r="B171" s="78" t="s">
        <v>2973</v>
      </c>
      <c r="C171" s="75">
        <f t="shared" ca="1" si="2"/>
        <v>0</v>
      </c>
      <c r="D171" s="75">
        <f>SUMIF(政府性基金财政拨款基本支出明细表!A$8:A$15,政府性基金财政拨款支出!A171,政府性基金财政拨款基本支出明细表!C$8:C$15)</f>
        <v>0</v>
      </c>
      <c r="E171" s="75">
        <f ca="1">SUMIF(政府性基金财政拨款项目支出明细表!A$8:A$25,政府性基金财政拨款支出!A171,政府性基金财政拨款项目支出明细表!C$8:C$15)</f>
        <v>0</v>
      </c>
    </row>
    <row r="172" spans="1:5">
      <c r="A172" s="77" t="s">
        <v>2974</v>
      </c>
      <c r="B172" s="78" t="s">
        <v>2975</v>
      </c>
      <c r="C172" s="75">
        <f t="shared" ca="1" si="2"/>
        <v>0</v>
      </c>
      <c r="D172" s="75">
        <f>SUMIF(政府性基金财政拨款基本支出明细表!A$8:A$15,政府性基金财政拨款支出!A172,政府性基金财政拨款基本支出明细表!C$8:C$15)</f>
        <v>0</v>
      </c>
      <c r="E172" s="75">
        <f ca="1">SUMIF(政府性基金财政拨款项目支出明细表!A$8:A$25,政府性基金财政拨款支出!A172,政府性基金财政拨款项目支出明细表!C$8:C$15)</f>
        <v>0</v>
      </c>
    </row>
    <row r="173" spans="1:5" s="60" customFormat="1">
      <c r="A173" s="73" t="s">
        <v>2976</v>
      </c>
      <c r="B173" s="74" t="s">
        <v>2977</v>
      </c>
      <c r="C173" s="75">
        <f t="shared" ca="1" si="2"/>
        <v>0</v>
      </c>
      <c r="D173" s="76">
        <f>D174+D175</f>
        <v>0</v>
      </c>
      <c r="E173" s="76">
        <f ca="1">E174+E175</f>
        <v>0</v>
      </c>
    </row>
    <row r="174" spans="1:5">
      <c r="A174" s="77" t="s">
        <v>2978</v>
      </c>
      <c r="B174" s="78" t="s">
        <v>1767</v>
      </c>
      <c r="C174" s="75">
        <f t="shared" ca="1" si="2"/>
        <v>0</v>
      </c>
      <c r="D174" s="75">
        <f>SUMIF(政府性基金财政拨款基本支出明细表!A$8:A$15,政府性基金财政拨款支出!A174,政府性基金财政拨款基本支出明细表!C$8:C$15)</f>
        <v>0</v>
      </c>
      <c r="E174" s="75">
        <f ca="1">SUMIF(政府性基金财政拨款项目支出明细表!A$8:A$25,政府性基金财政拨款支出!A174,政府性基金财政拨款项目支出明细表!C$8:C$15)</f>
        <v>0</v>
      </c>
    </row>
    <row r="175" spans="1:5">
      <c r="A175" s="77" t="s">
        <v>2979</v>
      </c>
      <c r="B175" s="78" t="s">
        <v>2980</v>
      </c>
      <c r="C175" s="75">
        <f t="shared" ca="1" si="2"/>
        <v>0</v>
      </c>
      <c r="D175" s="75">
        <f>SUMIF(政府性基金财政拨款基本支出明细表!A$8:A$15,政府性基金财政拨款支出!A175,政府性基金财政拨款基本支出明细表!C$8:C$15)</f>
        <v>0</v>
      </c>
      <c r="E175" s="75">
        <f ca="1">SUMIF(政府性基金财政拨款项目支出明细表!A$8:A$25,政府性基金财政拨款支出!A175,政府性基金财政拨款项目支出明细表!C$8:C$15)</f>
        <v>0</v>
      </c>
    </row>
    <row r="176" spans="1:5" s="60" customFormat="1">
      <c r="A176" s="73" t="s">
        <v>2981</v>
      </c>
      <c r="B176" s="74" t="s">
        <v>2982</v>
      </c>
      <c r="C176" s="75">
        <f t="shared" ca="1" si="2"/>
        <v>0</v>
      </c>
      <c r="D176" s="76">
        <f>D177+D178</f>
        <v>0</v>
      </c>
      <c r="E176" s="76">
        <f ca="1">E177+E178</f>
        <v>0</v>
      </c>
    </row>
    <row r="177" spans="1:5">
      <c r="A177" s="77" t="s">
        <v>2983</v>
      </c>
      <c r="B177" s="78" t="s">
        <v>1767</v>
      </c>
      <c r="C177" s="75">
        <f t="shared" ca="1" si="2"/>
        <v>0</v>
      </c>
      <c r="D177" s="75">
        <f>SUMIF(政府性基金财政拨款基本支出明细表!A$8:A$15,政府性基金财政拨款支出!A177,政府性基金财政拨款基本支出明细表!C$8:C$15)</f>
        <v>0</v>
      </c>
      <c r="E177" s="75">
        <f ca="1">SUMIF(政府性基金财政拨款项目支出明细表!A$8:A$25,政府性基金财政拨款支出!A177,政府性基金财政拨款项目支出明细表!C$8:C$15)</f>
        <v>0</v>
      </c>
    </row>
    <row r="178" spans="1:5">
      <c r="A178" s="77" t="s">
        <v>2984</v>
      </c>
      <c r="B178" s="78" t="s">
        <v>2985</v>
      </c>
      <c r="C178" s="75">
        <f t="shared" ca="1" si="2"/>
        <v>0</v>
      </c>
      <c r="D178" s="75">
        <f>SUMIF(政府性基金财政拨款基本支出明细表!A$8:A$15,政府性基金财政拨款支出!A178,政府性基金财政拨款基本支出明细表!C$8:C$15)</f>
        <v>0</v>
      </c>
      <c r="E178" s="75">
        <f ca="1">SUMIF(政府性基金财政拨款项目支出明细表!A$8:A$25,政府性基金财政拨款支出!A178,政府性基金财政拨款项目支出明细表!C$8:C$15)</f>
        <v>0</v>
      </c>
    </row>
    <row r="179" spans="1:5" s="60" customFormat="1">
      <c r="A179" s="73" t="s">
        <v>2986</v>
      </c>
      <c r="B179" s="74" t="s">
        <v>2987</v>
      </c>
      <c r="C179" s="75">
        <f t="shared" ca="1" si="2"/>
        <v>0</v>
      </c>
      <c r="D179" s="75">
        <f>SUMIF(政府性基金财政拨款基本支出明细表!A$8:A$15,政府性基金财政拨款支出!A179,政府性基金财政拨款基本支出明细表!C$8:C$15)</f>
        <v>0</v>
      </c>
      <c r="E179" s="76">
        <f ca="1">SUMIF(政府性基金财政拨款项目支出明细表!A$8:A$25,政府性基金财政拨款支出!A179,政府性基金财政拨款项目支出明细表!C$8:C$15)</f>
        <v>0</v>
      </c>
    </row>
    <row r="180" spans="1:5" s="60" customFormat="1">
      <c r="A180" s="73" t="s">
        <v>2988</v>
      </c>
      <c r="B180" s="74" t="s">
        <v>2989</v>
      </c>
      <c r="C180" s="75">
        <f t="shared" ca="1" si="2"/>
        <v>0</v>
      </c>
      <c r="D180" s="75">
        <f>SUMIF(政府性基金财政拨款基本支出明细表!A$8:A$15,政府性基金财政拨款支出!A180,政府性基金财政拨款基本支出明细表!C$8:C$15)</f>
        <v>0</v>
      </c>
      <c r="E180" s="76">
        <f ca="1">SUM(E181:E183)</f>
        <v>0</v>
      </c>
    </row>
    <row r="181" spans="1:5">
      <c r="A181" s="77" t="s">
        <v>2990</v>
      </c>
      <c r="B181" s="78" t="s">
        <v>1781</v>
      </c>
      <c r="C181" s="75">
        <f t="shared" ca="1" si="2"/>
        <v>0</v>
      </c>
      <c r="D181" s="75">
        <f>SUMIF(政府性基金财政拨款基本支出明细表!A$8:A$15,政府性基金财政拨款支出!A181,政府性基金财政拨款基本支出明细表!C$8:C$15)</f>
        <v>0</v>
      </c>
      <c r="E181" s="75">
        <f ca="1">SUMIF(政府性基金财政拨款项目支出明细表!A$8:A$25,政府性基金财政拨款支出!A181,政府性基金财政拨款项目支出明细表!C$8:C$15)</f>
        <v>0</v>
      </c>
    </row>
    <row r="182" spans="1:5">
      <c r="A182" s="77" t="s">
        <v>2991</v>
      </c>
      <c r="B182" s="78" t="s">
        <v>2992</v>
      </c>
      <c r="C182" s="75">
        <f t="shared" ca="1" si="2"/>
        <v>0</v>
      </c>
      <c r="D182" s="75">
        <f>SUMIF(政府性基金财政拨款基本支出明细表!A$8:A$15,政府性基金财政拨款支出!A182,政府性基金财政拨款基本支出明细表!C$8:C$15)</f>
        <v>0</v>
      </c>
      <c r="E182" s="75">
        <f ca="1">SUMIF(政府性基金财政拨款项目支出明细表!A$8:A$25,政府性基金财政拨款支出!A182,政府性基金财政拨款项目支出明细表!C$8:C$15)</f>
        <v>0</v>
      </c>
    </row>
    <row r="183" spans="1:5">
      <c r="A183" s="77" t="s">
        <v>2993</v>
      </c>
      <c r="B183" s="78" t="s">
        <v>2994</v>
      </c>
      <c r="C183" s="75">
        <f t="shared" ca="1" si="2"/>
        <v>0</v>
      </c>
      <c r="D183" s="75">
        <f>SUMIF(政府性基金财政拨款基本支出明细表!A$8:A$15,政府性基金财政拨款支出!A183,政府性基金财政拨款基本支出明细表!C$8:C$15)</f>
        <v>0</v>
      </c>
      <c r="E183" s="75">
        <f ca="1">SUMIF(政府性基金财政拨款项目支出明细表!A$8:A$25,政府性基金财政拨款支出!A183,政府性基金财政拨款项目支出明细表!C$8:C$15)</f>
        <v>0</v>
      </c>
    </row>
    <row r="184" spans="1:5">
      <c r="A184" s="70" t="s">
        <v>1873</v>
      </c>
      <c r="B184" s="71" t="s">
        <v>2995</v>
      </c>
      <c r="C184" s="79">
        <f t="shared" ca="1" si="2"/>
        <v>0</v>
      </c>
      <c r="D184" s="72">
        <f>D185</f>
        <v>0</v>
      </c>
      <c r="E184" s="72">
        <f ca="1">E185</f>
        <v>0</v>
      </c>
    </row>
    <row r="185" spans="1:5" s="60" customFormat="1">
      <c r="A185" s="73" t="s">
        <v>2996</v>
      </c>
      <c r="B185" s="74" t="s">
        <v>2997</v>
      </c>
      <c r="C185" s="75">
        <f t="shared" ca="1" si="2"/>
        <v>0</v>
      </c>
      <c r="D185" s="75">
        <f>SUMIF(政府性基金财政拨款基本支出明细表!A$8:A$15,政府性基金财政拨款支出!A185,政府性基金财政拨款基本支出明细表!C$8:C$15)</f>
        <v>0</v>
      </c>
      <c r="E185" s="76">
        <f ca="1">SUM(E186:E188)</f>
        <v>0</v>
      </c>
    </row>
    <row r="186" spans="1:5">
      <c r="A186" s="77" t="s">
        <v>2998</v>
      </c>
      <c r="B186" s="78" t="s">
        <v>2999</v>
      </c>
      <c r="C186" s="75">
        <f t="shared" ca="1" si="2"/>
        <v>0</v>
      </c>
      <c r="D186" s="75">
        <f>SUMIF(政府性基金财政拨款基本支出明细表!A$8:A$15,政府性基金财政拨款支出!A186,政府性基金财政拨款基本支出明细表!C$8:C$15)</f>
        <v>0</v>
      </c>
      <c r="E186" s="75">
        <f ca="1">SUMIF(政府性基金财政拨款项目支出明细表!A$8:A$25,政府性基金财政拨款支出!A186,政府性基金财政拨款项目支出明细表!C$8:C$15)</f>
        <v>0</v>
      </c>
    </row>
    <row r="187" spans="1:5">
      <c r="A187" s="77" t="s">
        <v>3000</v>
      </c>
      <c r="B187" s="78" t="s">
        <v>3001</v>
      </c>
      <c r="C187" s="75">
        <f t="shared" ca="1" si="2"/>
        <v>0</v>
      </c>
      <c r="D187" s="75">
        <f>SUMIF(政府性基金财政拨款基本支出明细表!A$8:A$15,政府性基金财政拨款支出!A187,政府性基金财政拨款基本支出明细表!C$8:C$15)</f>
        <v>0</v>
      </c>
      <c r="E187" s="75">
        <f ca="1">SUMIF(政府性基金财政拨款项目支出明细表!A$8:A$25,政府性基金财政拨款支出!A187,政府性基金财政拨款项目支出明细表!C$8:C$15)</f>
        <v>0</v>
      </c>
    </row>
    <row r="188" spans="1:5">
      <c r="A188" s="77" t="s">
        <v>3002</v>
      </c>
      <c r="B188" s="78" t="s">
        <v>3003</v>
      </c>
      <c r="C188" s="75">
        <f t="shared" ca="1" si="2"/>
        <v>0</v>
      </c>
      <c r="D188" s="75">
        <f>SUMIF(政府性基金财政拨款基本支出明细表!A$8:A$15,政府性基金财政拨款支出!A188,政府性基金财政拨款基本支出明细表!C$8:C$15)</f>
        <v>0</v>
      </c>
      <c r="E188" s="75">
        <f ca="1">SUMIF(政府性基金财政拨款项目支出明细表!A$8:A$25,政府性基金财政拨款支出!A188,政府性基金财政拨款项目支出明细表!C$8:C$15)</f>
        <v>0</v>
      </c>
    </row>
    <row r="189" spans="1:5">
      <c r="A189" s="70" t="s">
        <v>2017</v>
      </c>
      <c r="B189" s="71" t="s">
        <v>2018</v>
      </c>
      <c r="C189" s="79">
        <f t="shared" ca="1" si="2"/>
        <v>0</v>
      </c>
      <c r="D189" s="72">
        <f>D190</f>
        <v>0</v>
      </c>
      <c r="E189" s="72">
        <f ca="1">E190</f>
        <v>0</v>
      </c>
    </row>
    <row r="190" spans="1:5" s="60" customFormat="1">
      <c r="A190" s="73" t="s">
        <v>2061</v>
      </c>
      <c r="B190" s="74" t="s">
        <v>2062</v>
      </c>
      <c r="C190" s="75">
        <f t="shared" ca="1" si="2"/>
        <v>0</v>
      </c>
      <c r="D190" s="76">
        <f>D191+D192</f>
        <v>0</v>
      </c>
      <c r="E190" s="76">
        <f ca="1">E191+E192</f>
        <v>0</v>
      </c>
    </row>
    <row r="191" spans="1:5">
      <c r="A191" s="77" t="s">
        <v>3004</v>
      </c>
      <c r="B191" s="78" t="s">
        <v>3005</v>
      </c>
      <c r="C191" s="75">
        <f t="shared" ca="1" si="2"/>
        <v>0</v>
      </c>
      <c r="D191" s="75">
        <f>SUMIF(政府性基金财政拨款基本支出明细表!A$8:A$15,政府性基金财政拨款支出!A191,政府性基金财政拨款基本支出明细表!C$8:C$15)</f>
        <v>0</v>
      </c>
      <c r="E191" s="75">
        <f ca="1">SUMIF(政府性基金财政拨款项目支出明细表!A$8:A$25,政府性基金财政拨款支出!A191,政府性基金财政拨款项目支出明细表!C$8:C$15)</f>
        <v>0</v>
      </c>
    </row>
    <row r="192" spans="1:5">
      <c r="A192" s="77" t="s">
        <v>3006</v>
      </c>
      <c r="B192" s="78" t="s">
        <v>3007</v>
      </c>
      <c r="C192" s="75">
        <f t="shared" ca="1" si="2"/>
        <v>0</v>
      </c>
      <c r="D192" s="75">
        <f>SUMIF(政府性基金财政拨款基本支出明细表!A$8:A$15,政府性基金财政拨款支出!A192,政府性基金财政拨款基本支出明细表!C$8:C$15)</f>
        <v>0</v>
      </c>
      <c r="E192" s="75">
        <f ca="1">SUMIF(政府性基金财政拨款项目支出明细表!A$8:A$25,政府性基金财政拨款支出!A192,政府性基金财政拨款项目支出明细表!C$8:C$15)</f>
        <v>0</v>
      </c>
    </row>
    <row r="193" spans="1:5">
      <c r="A193" s="70" t="s">
        <v>2408</v>
      </c>
      <c r="B193" s="71" t="s">
        <v>525</v>
      </c>
      <c r="C193" s="79">
        <f t="shared" ca="1" si="2"/>
        <v>0</v>
      </c>
      <c r="D193" s="72">
        <f>D194+D198+D207</f>
        <v>0</v>
      </c>
      <c r="E193" s="72">
        <f ca="1">E194+E198+E207</f>
        <v>0</v>
      </c>
    </row>
    <row r="194" spans="1:5" s="60" customFormat="1">
      <c r="A194" s="73" t="s">
        <v>3008</v>
      </c>
      <c r="B194" s="74" t="s">
        <v>3009</v>
      </c>
      <c r="C194" s="75">
        <f t="shared" ca="1" si="2"/>
        <v>0</v>
      </c>
      <c r="D194" s="76">
        <f>SUM(D195:D197)</f>
        <v>0</v>
      </c>
      <c r="E194" s="76">
        <f ca="1">SUM(E195:E197)</f>
        <v>0</v>
      </c>
    </row>
    <row r="195" spans="1:5">
      <c r="A195" s="77" t="s">
        <v>3010</v>
      </c>
      <c r="B195" s="78" t="s">
        <v>3011</v>
      </c>
      <c r="C195" s="75">
        <f t="shared" ca="1" si="2"/>
        <v>0</v>
      </c>
      <c r="D195" s="75">
        <f>SUMIF(政府性基金财政拨款基本支出明细表!A$8:A$15,政府性基金财政拨款支出!A195,政府性基金财政拨款基本支出明细表!C$8:C$15)</f>
        <v>0</v>
      </c>
      <c r="E195" s="75">
        <f ca="1">SUMIF(政府性基金财政拨款项目支出明细表!A$8:A$25,政府性基金财政拨款支出!A195,政府性基金财政拨款项目支出明细表!C$8:C$15)</f>
        <v>0</v>
      </c>
    </row>
    <row r="196" spans="1:5">
      <c r="A196" s="77" t="s">
        <v>3012</v>
      </c>
      <c r="B196" s="78" t="s">
        <v>3013</v>
      </c>
      <c r="C196" s="75">
        <f t="shared" ca="1" si="2"/>
        <v>0</v>
      </c>
      <c r="D196" s="75">
        <f>SUMIF(政府性基金财政拨款基本支出明细表!A$8:A$15,政府性基金财政拨款支出!A196,政府性基金财政拨款基本支出明细表!C$8:C$15)</f>
        <v>0</v>
      </c>
      <c r="E196" s="75">
        <f ca="1">SUMIF(政府性基金财政拨款项目支出明细表!A$8:A$25,政府性基金财政拨款支出!A196,政府性基金财政拨款项目支出明细表!C$8:C$15)</f>
        <v>0</v>
      </c>
    </row>
    <row r="197" spans="1:5">
      <c r="A197" s="77" t="s">
        <v>3014</v>
      </c>
      <c r="B197" s="78" t="s">
        <v>3015</v>
      </c>
      <c r="C197" s="75">
        <f t="shared" ca="1" si="2"/>
        <v>0</v>
      </c>
      <c r="D197" s="75">
        <f>SUMIF(政府性基金财政拨款基本支出明细表!A$8:A$15,政府性基金财政拨款支出!A197,政府性基金财政拨款基本支出明细表!C$8:C$15)</f>
        <v>0</v>
      </c>
      <c r="E197" s="75">
        <f ca="1">SUMIF(政府性基金财政拨款项目支出明细表!A$8:A$25,政府性基金财政拨款支出!A197,政府性基金财政拨款项目支出明细表!C$8:C$15)</f>
        <v>0</v>
      </c>
    </row>
    <row r="198" spans="1:5" s="60" customFormat="1">
      <c r="A198" s="73" t="s">
        <v>3016</v>
      </c>
      <c r="B198" s="74" t="s">
        <v>3017</v>
      </c>
      <c r="C198" s="75">
        <f t="shared" ca="1" si="2"/>
        <v>0</v>
      </c>
      <c r="D198" s="76">
        <f>SUM(D199:D206)</f>
        <v>0</v>
      </c>
      <c r="E198" s="76">
        <f ca="1">SUM(E199:E206)</f>
        <v>0</v>
      </c>
    </row>
    <row r="199" spans="1:5">
      <c r="A199" s="77" t="s">
        <v>3018</v>
      </c>
      <c r="B199" s="78" t="s">
        <v>3019</v>
      </c>
      <c r="C199" s="75">
        <f t="shared" ref="C199:C262" ca="1" si="3">E199+D199</f>
        <v>0</v>
      </c>
      <c r="D199" s="75">
        <f>SUMIF(政府性基金财政拨款基本支出明细表!A$8:A$15,政府性基金财政拨款支出!A199,政府性基金财政拨款基本支出明细表!C$8:C$15)</f>
        <v>0</v>
      </c>
      <c r="E199" s="75">
        <f ca="1">SUMIF(政府性基金财政拨款项目支出明细表!A$8:A$25,政府性基金财政拨款支出!A199,政府性基金财政拨款项目支出明细表!C$8:C$15)</f>
        <v>0</v>
      </c>
    </row>
    <row r="200" spans="1:5">
      <c r="A200" s="77" t="s">
        <v>3020</v>
      </c>
      <c r="B200" s="78" t="s">
        <v>3021</v>
      </c>
      <c r="C200" s="75">
        <f t="shared" ca="1" si="3"/>
        <v>0</v>
      </c>
      <c r="D200" s="75">
        <f>SUMIF(政府性基金财政拨款基本支出明细表!A$8:A$15,政府性基金财政拨款支出!A200,政府性基金财政拨款基本支出明细表!C$8:C$15)</f>
        <v>0</v>
      </c>
      <c r="E200" s="75">
        <f ca="1">SUMIF(政府性基金财政拨款项目支出明细表!A$8:A$25,政府性基金财政拨款支出!A200,政府性基金财政拨款项目支出明细表!C$8:C$15)</f>
        <v>0</v>
      </c>
    </row>
    <row r="201" spans="1:5">
      <c r="A201" s="77" t="s">
        <v>3022</v>
      </c>
      <c r="B201" s="78" t="s">
        <v>3023</v>
      </c>
      <c r="C201" s="75">
        <f t="shared" ca="1" si="3"/>
        <v>0</v>
      </c>
      <c r="D201" s="75">
        <f>SUMIF(政府性基金财政拨款基本支出明细表!A$8:A$15,政府性基金财政拨款支出!A201,政府性基金财政拨款基本支出明细表!C$8:C$15)</f>
        <v>0</v>
      </c>
      <c r="E201" s="75">
        <f ca="1">SUMIF(政府性基金财政拨款项目支出明细表!A$8:A$25,政府性基金财政拨款支出!A201,政府性基金财政拨款项目支出明细表!C$8:C$15)</f>
        <v>0</v>
      </c>
    </row>
    <row r="202" spans="1:5">
      <c r="A202" s="77" t="s">
        <v>3024</v>
      </c>
      <c r="B202" s="78" t="s">
        <v>3025</v>
      </c>
      <c r="C202" s="75">
        <f t="shared" ca="1" si="3"/>
        <v>0</v>
      </c>
      <c r="D202" s="75">
        <f>SUMIF(政府性基金财政拨款基本支出明细表!A$8:A$15,政府性基金财政拨款支出!A202,政府性基金财政拨款基本支出明细表!C$8:C$15)</f>
        <v>0</v>
      </c>
      <c r="E202" s="75">
        <f ca="1">SUMIF(政府性基金财政拨款项目支出明细表!A$8:A$25,政府性基金财政拨款支出!A202,政府性基金财政拨款项目支出明细表!C$8:C$15)</f>
        <v>0</v>
      </c>
    </row>
    <row r="203" spans="1:5">
      <c r="A203" s="77" t="s">
        <v>3026</v>
      </c>
      <c r="B203" s="78" t="s">
        <v>3027</v>
      </c>
      <c r="C203" s="75">
        <f t="shared" ca="1" si="3"/>
        <v>0</v>
      </c>
      <c r="D203" s="75">
        <f>SUMIF(政府性基金财政拨款基本支出明细表!A$8:A$15,政府性基金财政拨款支出!A203,政府性基金财政拨款基本支出明细表!C$8:C$15)</f>
        <v>0</v>
      </c>
      <c r="E203" s="75">
        <f ca="1">SUMIF(政府性基金财政拨款项目支出明细表!A$8:A$25,政府性基金财政拨款支出!A203,政府性基金财政拨款项目支出明细表!C$8:C$15)</f>
        <v>0</v>
      </c>
    </row>
    <row r="204" spans="1:5">
      <c r="A204" s="77" t="s">
        <v>3028</v>
      </c>
      <c r="B204" s="78" t="s">
        <v>3029</v>
      </c>
      <c r="C204" s="75">
        <f t="shared" ca="1" si="3"/>
        <v>0</v>
      </c>
      <c r="D204" s="75">
        <f>SUMIF(政府性基金财政拨款基本支出明细表!A$8:A$15,政府性基金财政拨款支出!A204,政府性基金财政拨款基本支出明细表!C$8:C$15)</f>
        <v>0</v>
      </c>
      <c r="E204" s="75">
        <f ca="1">SUMIF(政府性基金财政拨款项目支出明细表!A$8:A$25,政府性基金财政拨款支出!A204,政府性基金财政拨款项目支出明细表!C$8:C$15)</f>
        <v>0</v>
      </c>
    </row>
    <row r="205" spans="1:5">
      <c r="A205" s="77" t="s">
        <v>3030</v>
      </c>
      <c r="B205" s="78" t="s">
        <v>3031</v>
      </c>
      <c r="C205" s="75">
        <f t="shared" ca="1" si="3"/>
        <v>0</v>
      </c>
      <c r="D205" s="75">
        <f>SUMIF(政府性基金财政拨款基本支出明细表!A$8:A$15,政府性基金财政拨款支出!A205,政府性基金财政拨款基本支出明细表!C$8:C$15)</f>
        <v>0</v>
      </c>
      <c r="E205" s="75">
        <f ca="1">SUMIF(政府性基金财政拨款项目支出明细表!A$8:A$25,政府性基金财政拨款支出!A205,政府性基金财政拨款项目支出明细表!C$8:C$15)</f>
        <v>0</v>
      </c>
    </row>
    <row r="206" spans="1:5">
      <c r="A206" s="77" t="s">
        <v>3032</v>
      </c>
      <c r="B206" s="78" t="s">
        <v>3033</v>
      </c>
      <c r="C206" s="75">
        <f t="shared" ca="1" si="3"/>
        <v>0</v>
      </c>
      <c r="D206" s="75">
        <f>SUMIF(政府性基金财政拨款基本支出明细表!A$8:A$15,政府性基金财政拨款支出!A206,政府性基金财政拨款基本支出明细表!C$8:C$15)</f>
        <v>0</v>
      </c>
      <c r="E206" s="75">
        <f ca="1">SUMIF(政府性基金财政拨款项目支出明细表!A$8:A$25,政府性基金财政拨款支出!A206,政府性基金财政拨款项目支出明细表!C$8:C$15)</f>
        <v>0</v>
      </c>
    </row>
    <row r="207" spans="1:5" s="60" customFormat="1">
      <c r="A207" s="73" t="s">
        <v>3034</v>
      </c>
      <c r="B207" s="74" t="s">
        <v>3035</v>
      </c>
      <c r="C207" s="75">
        <f t="shared" ca="1" si="3"/>
        <v>0</v>
      </c>
      <c r="D207" s="76">
        <f>SUM(D208:D218)</f>
        <v>0</v>
      </c>
      <c r="E207" s="76">
        <f ca="1">SUM(E208:E218)</f>
        <v>0</v>
      </c>
    </row>
    <row r="208" spans="1:5">
      <c r="A208" s="77" t="s">
        <v>3036</v>
      </c>
      <c r="B208" s="78" t="s">
        <v>3037</v>
      </c>
      <c r="C208" s="75">
        <f t="shared" ca="1" si="3"/>
        <v>0</v>
      </c>
      <c r="D208" s="75">
        <f>SUMIF(政府性基金财政拨款基本支出明细表!A$8:A$15,政府性基金财政拨款支出!A208,政府性基金财政拨款基本支出明细表!C$8:C$15)</f>
        <v>0</v>
      </c>
      <c r="E208" s="75">
        <f ca="1">SUMIF(政府性基金财政拨款项目支出明细表!A$8:A$25,政府性基金财政拨款支出!A208,政府性基金财政拨款项目支出明细表!C$8:C$15)</f>
        <v>0</v>
      </c>
    </row>
    <row r="209" spans="1:5">
      <c r="A209" s="77" t="s">
        <v>3038</v>
      </c>
      <c r="B209" s="78" t="s">
        <v>3039</v>
      </c>
      <c r="C209" s="75">
        <f t="shared" ca="1" si="3"/>
        <v>0</v>
      </c>
      <c r="D209" s="75">
        <f>SUMIF(政府性基金财政拨款基本支出明细表!A$8:A$15,政府性基金财政拨款支出!A209,政府性基金财政拨款基本支出明细表!C$8:C$15)</f>
        <v>0</v>
      </c>
      <c r="E209" s="75">
        <f ca="1">SUMIF(政府性基金财政拨款项目支出明细表!A$8:A$25,政府性基金财政拨款支出!A209,政府性基金财政拨款项目支出明细表!C$8:C$15)</f>
        <v>0</v>
      </c>
    </row>
    <row r="210" spans="1:5">
      <c r="A210" s="77" t="s">
        <v>3040</v>
      </c>
      <c r="B210" s="78" t="s">
        <v>3041</v>
      </c>
      <c r="C210" s="75">
        <f t="shared" ca="1" si="3"/>
        <v>0</v>
      </c>
      <c r="D210" s="75">
        <f>SUMIF(政府性基金财政拨款基本支出明细表!A$8:A$15,政府性基金财政拨款支出!A210,政府性基金财政拨款基本支出明细表!C$8:C$15)</f>
        <v>0</v>
      </c>
      <c r="E210" s="75">
        <f ca="1">SUMIF(政府性基金财政拨款项目支出明细表!A$8:A$25,政府性基金财政拨款支出!A210,政府性基金财政拨款项目支出明细表!C$8:C$15)</f>
        <v>0</v>
      </c>
    </row>
    <row r="211" spans="1:5">
      <c r="A211" s="77" t="s">
        <v>3042</v>
      </c>
      <c r="B211" s="78" t="s">
        <v>3043</v>
      </c>
      <c r="C211" s="75">
        <f t="shared" ca="1" si="3"/>
        <v>0</v>
      </c>
      <c r="D211" s="75">
        <f>SUMIF(政府性基金财政拨款基本支出明细表!A$8:A$15,政府性基金财政拨款支出!A211,政府性基金财政拨款基本支出明细表!C$8:C$15)</f>
        <v>0</v>
      </c>
      <c r="E211" s="75">
        <f ca="1">SUMIF(政府性基金财政拨款项目支出明细表!A$8:A$25,政府性基金财政拨款支出!A211,政府性基金财政拨款项目支出明细表!C$8:C$15)</f>
        <v>0</v>
      </c>
    </row>
    <row r="212" spans="1:5">
      <c r="A212" s="77" t="s">
        <v>3044</v>
      </c>
      <c r="B212" s="78" t="s">
        <v>3045</v>
      </c>
      <c r="C212" s="75">
        <f t="shared" ca="1" si="3"/>
        <v>0</v>
      </c>
      <c r="D212" s="75">
        <f>SUMIF(政府性基金财政拨款基本支出明细表!A$8:A$15,政府性基金财政拨款支出!A212,政府性基金财政拨款基本支出明细表!C$8:C$15)</f>
        <v>0</v>
      </c>
      <c r="E212" s="75">
        <f ca="1">SUMIF(政府性基金财政拨款项目支出明细表!A$8:A$25,政府性基金财政拨款支出!A212,政府性基金财政拨款项目支出明细表!C$8:C$15)</f>
        <v>0</v>
      </c>
    </row>
    <row r="213" spans="1:5">
      <c r="A213" s="77" t="s">
        <v>3046</v>
      </c>
      <c r="B213" s="78" t="s">
        <v>3047</v>
      </c>
      <c r="C213" s="75">
        <f t="shared" ca="1" si="3"/>
        <v>0</v>
      </c>
      <c r="D213" s="75">
        <f>SUMIF(政府性基金财政拨款基本支出明细表!A$8:A$15,政府性基金财政拨款支出!A213,政府性基金财政拨款基本支出明细表!C$8:C$15)</f>
        <v>0</v>
      </c>
      <c r="E213" s="75">
        <f ca="1">SUMIF(政府性基金财政拨款项目支出明细表!A$8:A$25,政府性基金财政拨款支出!A213,政府性基金财政拨款项目支出明细表!C$8:C$15)</f>
        <v>0</v>
      </c>
    </row>
    <row r="214" spans="1:5">
      <c r="A214" s="77" t="s">
        <v>3048</v>
      </c>
      <c r="B214" s="78" t="s">
        <v>3049</v>
      </c>
      <c r="C214" s="75">
        <f t="shared" ca="1" si="3"/>
        <v>0</v>
      </c>
      <c r="D214" s="75">
        <f>SUMIF(政府性基金财政拨款基本支出明细表!A$8:A$15,政府性基金财政拨款支出!A214,政府性基金财政拨款基本支出明细表!C$8:C$15)</f>
        <v>0</v>
      </c>
      <c r="E214" s="75">
        <f ca="1">SUMIF(政府性基金财政拨款项目支出明细表!A$8:A$25,政府性基金财政拨款支出!A214,政府性基金财政拨款项目支出明细表!C$8:C$15)</f>
        <v>0</v>
      </c>
    </row>
    <row r="215" spans="1:5">
      <c r="A215" s="77" t="s">
        <v>3050</v>
      </c>
      <c r="B215" s="78" t="s">
        <v>3051</v>
      </c>
      <c r="C215" s="75">
        <f t="shared" ca="1" si="3"/>
        <v>0</v>
      </c>
      <c r="D215" s="75">
        <f>SUMIF(政府性基金财政拨款基本支出明细表!A$8:A$15,政府性基金财政拨款支出!A215,政府性基金财政拨款基本支出明细表!C$8:C$15)</f>
        <v>0</v>
      </c>
      <c r="E215" s="75">
        <f ca="1">SUMIF(政府性基金财政拨款项目支出明细表!A$8:A$25,政府性基金财政拨款支出!A215,政府性基金财政拨款项目支出明细表!C$8:C$15)</f>
        <v>0</v>
      </c>
    </row>
    <row r="216" spans="1:5">
      <c r="A216" s="77" t="s">
        <v>3052</v>
      </c>
      <c r="B216" s="78" t="s">
        <v>3053</v>
      </c>
      <c r="C216" s="75">
        <f t="shared" ca="1" si="3"/>
        <v>0</v>
      </c>
      <c r="D216" s="75">
        <f>SUMIF(政府性基金财政拨款基本支出明细表!A$8:A$15,政府性基金财政拨款支出!A216,政府性基金财政拨款基本支出明细表!C$8:C$15)</f>
        <v>0</v>
      </c>
      <c r="E216" s="75">
        <f ca="1">SUMIF(政府性基金财政拨款项目支出明细表!A$8:A$25,政府性基金财政拨款支出!A216,政府性基金财政拨款项目支出明细表!C$8:C$15)</f>
        <v>0</v>
      </c>
    </row>
    <row r="217" spans="1:5">
      <c r="A217" s="77" t="s">
        <v>3054</v>
      </c>
      <c r="B217" s="78" t="s">
        <v>3055</v>
      </c>
      <c r="C217" s="75">
        <f t="shared" ca="1" si="3"/>
        <v>0</v>
      </c>
      <c r="D217" s="75">
        <f>SUMIF(政府性基金财政拨款基本支出明细表!A$8:A$15,政府性基金财政拨款支出!A217,政府性基金财政拨款基本支出明细表!C$8:C$15)</f>
        <v>0</v>
      </c>
      <c r="E217" s="75">
        <f ca="1">SUMIF(政府性基金财政拨款项目支出明细表!A$8:A$25,政府性基金财政拨款支出!A217,政府性基金财政拨款项目支出明细表!C$8:C$15)</f>
        <v>0</v>
      </c>
    </row>
    <row r="218" spans="1:5">
      <c r="A218" s="77" t="s">
        <v>3056</v>
      </c>
      <c r="B218" s="78" t="s">
        <v>3057</v>
      </c>
      <c r="C218" s="75">
        <f t="shared" ca="1" si="3"/>
        <v>0</v>
      </c>
      <c r="D218" s="75">
        <f>SUMIF(政府性基金财政拨款基本支出明细表!A$8:A$15,政府性基金财政拨款支出!A218,政府性基金财政拨款基本支出明细表!C$8:C$15)</f>
        <v>0</v>
      </c>
      <c r="E218" s="75">
        <f ca="1">SUMIF(政府性基金财政拨款项目支出明细表!A$8:A$25,政府性基金财政拨款支出!A218,政府性基金财政拨款项目支出明细表!C$8:C$15)</f>
        <v>0</v>
      </c>
    </row>
    <row r="219" spans="1:5">
      <c r="A219" s="70" t="s">
        <v>2413</v>
      </c>
      <c r="B219" s="71" t="s">
        <v>2414</v>
      </c>
      <c r="C219" s="79">
        <f t="shared" ca="1" si="3"/>
        <v>0</v>
      </c>
      <c r="D219" s="72">
        <f>D220+D223+D225+D227</f>
        <v>0</v>
      </c>
      <c r="E219" s="72">
        <f ca="1">E220+E223+E225+E227</f>
        <v>0</v>
      </c>
    </row>
    <row r="220" spans="1:5">
      <c r="A220" s="73" t="s">
        <v>3058</v>
      </c>
      <c r="B220" s="74" t="s">
        <v>3059</v>
      </c>
      <c r="C220" s="75">
        <f t="shared" ca="1" si="3"/>
        <v>0</v>
      </c>
      <c r="D220" s="76">
        <f>D221+D222</f>
        <v>0</v>
      </c>
      <c r="E220" s="76">
        <f ca="1">E221+E222</f>
        <v>0</v>
      </c>
    </row>
    <row r="221" spans="1:5">
      <c r="A221" s="77" t="s">
        <v>3060</v>
      </c>
      <c r="B221" s="78" t="s">
        <v>3061</v>
      </c>
      <c r="C221" s="75">
        <f t="shared" ca="1" si="3"/>
        <v>0</v>
      </c>
      <c r="D221" s="75">
        <f>SUMIF(政府性基金财政拨款基本支出明细表!A$8:A$15,政府性基金财政拨款支出!A221,政府性基金财政拨款基本支出明细表!C$8:C$15)</f>
        <v>0</v>
      </c>
      <c r="E221" s="75">
        <f ca="1">SUMIF(政府性基金财政拨款项目支出明细表!A$8:A$25,政府性基金财政拨款支出!A221,政府性基金财政拨款项目支出明细表!C$8:C$15)</f>
        <v>0</v>
      </c>
    </row>
    <row r="222" spans="1:5">
      <c r="A222" s="77" t="s">
        <v>3062</v>
      </c>
      <c r="B222" s="78" t="s">
        <v>3063</v>
      </c>
      <c r="C222" s="75">
        <f t="shared" ca="1" si="3"/>
        <v>0</v>
      </c>
      <c r="D222" s="75">
        <f>SUMIF(政府性基金财政拨款基本支出明细表!A$8:A$15,政府性基金财政拨款支出!A222,政府性基金财政拨款基本支出明细表!C$8:C$15)</f>
        <v>0</v>
      </c>
      <c r="E222" s="75">
        <f ca="1">SUMIF(政府性基金财政拨款项目支出明细表!A$8:A$25,政府性基金财政拨款支出!A222,政府性基金财政拨款项目支出明细表!C$8:C$15)</f>
        <v>0</v>
      </c>
    </row>
    <row r="223" spans="1:5" s="60" customFormat="1">
      <c r="A223" s="73" t="s">
        <v>2545</v>
      </c>
      <c r="B223" s="74" t="s">
        <v>2546</v>
      </c>
      <c r="C223" s="75">
        <f t="shared" ca="1" si="3"/>
        <v>0</v>
      </c>
      <c r="D223" s="76">
        <f>D224</f>
        <v>0</v>
      </c>
      <c r="E223" s="76">
        <f ca="1">E224</f>
        <v>0</v>
      </c>
    </row>
    <row r="224" spans="1:5">
      <c r="A224" s="77" t="s">
        <v>3064</v>
      </c>
      <c r="B224" s="78" t="s">
        <v>3065</v>
      </c>
      <c r="C224" s="75">
        <f t="shared" ca="1" si="3"/>
        <v>0</v>
      </c>
      <c r="D224" s="75">
        <f>SUMIF(政府性基金财政拨款基本支出明细表!A$8:A$15,政府性基金财政拨款支出!A224,政府性基金财政拨款基本支出明细表!C$8:C$15)</f>
        <v>0</v>
      </c>
      <c r="E224" s="75">
        <f ca="1">SUMIF(政府性基金财政拨款项目支出明细表!A$8:A$25,政府性基金财政拨款支出!A224,政府性基金财政拨款项目支出明细表!C$8:C$15)</f>
        <v>0</v>
      </c>
    </row>
    <row r="225" spans="1:5" s="60" customFormat="1">
      <c r="A225" s="73" t="s">
        <v>2547</v>
      </c>
      <c r="B225" s="74" t="s">
        <v>2548</v>
      </c>
      <c r="C225" s="75">
        <f t="shared" ca="1" si="3"/>
        <v>0</v>
      </c>
      <c r="D225" s="75">
        <f>SUMIF(政府性基金财政拨款基本支出明细表!A$8:A$15,政府性基金财政拨款支出!A225,政府性基金财政拨款基本支出明细表!C$8:C$15)</f>
        <v>0</v>
      </c>
      <c r="E225" s="76">
        <f ca="1">E226</f>
        <v>0</v>
      </c>
    </row>
    <row r="226" spans="1:5">
      <c r="A226" s="77" t="s">
        <v>3066</v>
      </c>
      <c r="B226" s="78" t="s">
        <v>3067</v>
      </c>
      <c r="C226" s="75">
        <f t="shared" ca="1" si="3"/>
        <v>0</v>
      </c>
      <c r="D226" s="75">
        <f>SUMIF(政府性基金财政拨款基本支出明细表!A$8:A$15,政府性基金财政拨款支出!A226,政府性基金财政拨款基本支出明细表!C$8:C$15)</f>
        <v>0</v>
      </c>
      <c r="E226" s="75">
        <f ca="1">SUMIF(政府性基金财政拨款项目支出明细表!A$8:A$25,政府性基金财政拨款支出!A226,政府性基金财政拨款项目支出明细表!C$8:C$15)</f>
        <v>0</v>
      </c>
    </row>
    <row r="227" spans="1:5" s="60" customFormat="1">
      <c r="A227" s="73" t="s">
        <v>2551</v>
      </c>
      <c r="B227" s="74" t="s">
        <v>2552</v>
      </c>
      <c r="C227" s="75">
        <f t="shared" ca="1" si="3"/>
        <v>0</v>
      </c>
      <c r="D227" s="76">
        <f>SUM(D228:D243)</f>
        <v>0</v>
      </c>
      <c r="E227" s="76">
        <f ca="1">SUM(E228:E243)</f>
        <v>0</v>
      </c>
    </row>
    <row r="228" spans="1:5">
      <c r="A228" s="77" t="s">
        <v>3068</v>
      </c>
      <c r="B228" s="78" t="s">
        <v>3069</v>
      </c>
      <c r="C228" s="75">
        <f t="shared" ca="1" si="3"/>
        <v>0</v>
      </c>
      <c r="D228" s="75">
        <f>SUMIF(政府性基金财政拨款基本支出明细表!A$8:A$15,政府性基金财政拨款支出!A228,政府性基金财政拨款基本支出明细表!C$8:C$15)</f>
        <v>0</v>
      </c>
      <c r="E228" s="75">
        <f ca="1">SUMIF(政府性基金财政拨款项目支出明细表!A$8:A$25,政府性基金财政拨款支出!A228,政府性基金财政拨款项目支出明细表!C$8:C$15)</f>
        <v>0</v>
      </c>
    </row>
    <row r="229" spans="1:5">
      <c r="A229" s="77" t="s">
        <v>3070</v>
      </c>
      <c r="B229" s="78" t="s">
        <v>3071</v>
      </c>
      <c r="C229" s="75">
        <f t="shared" ca="1" si="3"/>
        <v>0</v>
      </c>
      <c r="D229" s="75">
        <f>SUMIF(政府性基金财政拨款基本支出明细表!A$8:A$15,政府性基金财政拨款支出!A229,政府性基金财政拨款基本支出明细表!C$8:C$15)</f>
        <v>0</v>
      </c>
      <c r="E229" s="75">
        <f ca="1">SUMIF(政府性基金财政拨款项目支出明细表!A$8:A$25,政府性基金财政拨款支出!A229,政府性基金财政拨款项目支出明细表!C$8:C$15)</f>
        <v>0</v>
      </c>
    </row>
    <row r="230" spans="1:5">
      <c r="A230" s="77" t="s">
        <v>3072</v>
      </c>
      <c r="B230" s="78" t="s">
        <v>3073</v>
      </c>
      <c r="C230" s="75">
        <f t="shared" ca="1" si="3"/>
        <v>0</v>
      </c>
      <c r="D230" s="75">
        <f>SUMIF(政府性基金财政拨款基本支出明细表!A$8:A$15,政府性基金财政拨款支出!A230,政府性基金财政拨款基本支出明细表!C$8:C$15)</f>
        <v>0</v>
      </c>
      <c r="E230" s="75">
        <f ca="1">SUMIF(政府性基金财政拨款项目支出明细表!A$8:A$25,政府性基金财政拨款支出!A230,政府性基金财政拨款项目支出明细表!C$8:C$15)</f>
        <v>0</v>
      </c>
    </row>
    <row r="231" spans="1:5">
      <c r="A231" s="77" t="s">
        <v>3074</v>
      </c>
      <c r="B231" s="78" t="s">
        <v>3075</v>
      </c>
      <c r="C231" s="75">
        <f t="shared" ca="1" si="3"/>
        <v>0</v>
      </c>
      <c r="D231" s="75">
        <f>SUMIF(政府性基金财政拨款基本支出明细表!A$8:A$15,政府性基金财政拨款支出!A231,政府性基金财政拨款基本支出明细表!C$8:C$15)</f>
        <v>0</v>
      </c>
      <c r="E231" s="75">
        <f ca="1">SUMIF(政府性基金财政拨款项目支出明细表!A$8:A$25,政府性基金财政拨款支出!A231,政府性基金财政拨款项目支出明细表!C$8:C$15)</f>
        <v>0</v>
      </c>
    </row>
    <row r="232" spans="1:5">
      <c r="A232" s="77" t="s">
        <v>3076</v>
      </c>
      <c r="B232" s="78" t="s">
        <v>3077</v>
      </c>
      <c r="C232" s="75">
        <f t="shared" ca="1" si="3"/>
        <v>0</v>
      </c>
      <c r="D232" s="75">
        <f>SUMIF(政府性基金财政拨款基本支出明细表!A$8:A$15,政府性基金财政拨款支出!A232,政府性基金财政拨款基本支出明细表!C$8:C$15)</f>
        <v>0</v>
      </c>
      <c r="E232" s="75">
        <f ca="1">SUMIF(政府性基金财政拨款项目支出明细表!A$8:A$25,政府性基金财政拨款支出!A232,政府性基金财政拨款项目支出明细表!C$8:C$15)</f>
        <v>0</v>
      </c>
    </row>
    <row r="233" spans="1:5">
      <c r="A233" s="77" t="s">
        <v>3078</v>
      </c>
      <c r="B233" s="78" t="s">
        <v>3079</v>
      </c>
      <c r="C233" s="75">
        <f t="shared" ca="1" si="3"/>
        <v>0</v>
      </c>
      <c r="D233" s="75">
        <f>SUMIF(政府性基金财政拨款基本支出明细表!A$8:A$15,政府性基金财政拨款支出!A233,政府性基金财政拨款基本支出明细表!C$8:C$15)</f>
        <v>0</v>
      </c>
      <c r="E233" s="75">
        <f ca="1">SUMIF(政府性基金财政拨款项目支出明细表!A$8:A$25,政府性基金财政拨款支出!A233,政府性基金财政拨款项目支出明细表!C$8:C$15)</f>
        <v>0</v>
      </c>
    </row>
    <row r="234" spans="1:5">
      <c r="A234" s="77" t="s">
        <v>3080</v>
      </c>
      <c r="B234" s="78" t="s">
        <v>3081</v>
      </c>
      <c r="C234" s="75">
        <f t="shared" ca="1" si="3"/>
        <v>0</v>
      </c>
      <c r="D234" s="75">
        <f>SUMIF(政府性基金财政拨款基本支出明细表!A$8:A$15,政府性基金财政拨款支出!A234,政府性基金财政拨款基本支出明细表!C$8:C$15)</f>
        <v>0</v>
      </c>
      <c r="E234" s="75">
        <f ca="1">SUMIF(政府性基金财政拨款项目支出明细表!A$8:A$25,政府性基金财政拨款支出!A234,政府性基金财政拨款项目支出明细表!C$8:C$15)</f>
        <v>0</v>
      </c>
    </row>
    <row r="235" spans="1:5">
      <c r="A235" s="77" t="s">
        <v>3082</v>
      </c>
      <c r="B235" s="78" t="s">
        <v>3083</v>
      </c>
      <c r="C235" s="75">
        <f t="shared" ca="1" si="3"/>
        <v>0</v>
      </c>
      <c r="D235" s="75">
        <f>SUMIF(政府性基金财政拨款基本支出明细表!A$8:A$15,政府性基金财政拨款支出!A235,政府性基金财政拨款基本支出明细表!C$8:C$15)</f>
        <v>0</v>
      </c>
      <c r="E235" s="75">
        <f ca="1">SUMIF(政府性基金财政拨款项目支出明细表!A$8:A$25,政府性基金财政拨款支出!A235,政府性基金财政拨款项目支出明细表!C$8:C$15)</f>
        <v>0</v>
      </c>
    </row>
    <row r="236" spans="1:5">
      <c r="A236" s="77" t="s">
        <v>3084</v>
      </c>
      <c r="B236" s="78" t="s">
        <v>3085</v>
      </c>
      <c r="C236" s="75">
        <f t="shared" ca="1" si="3"/>
        <v>0</v>
      </c>
      <c r="D236" s="75">
        <f>SUMIF(政府性基金财政拨款基本支出明细表!A$8:A$15,政府性基金财政拨款支出!A236,政府性基金财政拨款基本支出明细表!C$8:C$15)</f>
        <v>0</v>
      </c>
      <c r="E236" s="75">
        <f ca="1">SUMIF(政府性基金财政拨款项目支出明细表!A$8:A$25,政府性基金财政拨款支出!A236,政府性基金财政拨款项目支出明细表!C$8:C$15)</f>
        <v>0</v>
      </c>
    </row>
    <row r="237" spans="1:5">
      <c r="A237" s="77" t="s">
        <v>3086</v>
      </c>
      <c r="B237" s="78" t="s">
        <v>3087</v>
      </c>
      <c r="C237" s="75">
        <f t="shared" ca="1" si="3"/>
        <v>0</v>
      </c>
      <c r="D237" s="75">
        <f>SUMIF(政府性基金财政拨款基本支出明细表!A$8:A$15,政府性基金财政拨款支出!A237,政府性基金财政拨款基本支出明细表!C$8:C$15)</f>
        <v>0</v>
      </c>
      <c r="E237" s="75">
        <f ca="1">SUMIF(政府性基金财政拨款项目支出明细表!A$8:A$25,政府性基金财政拨款支出!A237,政府性基金财政拨款项目支出明细表!C$8:C$15)</f>
        <v>0</v>
      </c>
    </row>
    <row r="238" spans="1:5">
      <c r="A238" s="77" t="s">
        <v>3088</v>
      </c>
      <c r="B238" s="78" t="s">
        <v>3089</v>
      </c>
      <c r="C238" s="75">
        <f t="shared" ca="1" si="3"/>
        <v>0</v>
      </c>
      <c r="D238" s="75">
        <f>SUMIF(政府性基金财政拨款基本支出明细表!A$8:A$15,政府性基金财政拨款支出!A238,政府性基金财政拨款基本支出明细表!C$8:C$15)</f>
        <v>0</v>
      </c>
      <c r="E238" s="75">
        <f ca="1">SUMIF(政府性基金财政拨款项目支出明细表!A$8:A$25,政府性基金财政拨款支出!A238,政府性基金财政拨款项目支出明细表!C$8:C$15)</f>
        <v>0</v>
      </c>
    </row>
    <row r="239" spans="1:5">
      <c r="A239" s="77" t="s">
        <v>3090</v>
      </c>
      <c r="B239" s="78" t="s">
        <v>3091</v>
      </c>
      <c r="C239" s="75">
        <f t="shared" ca="1" si="3"/>
        <v>0</v>
      </c>
      <c r="D239" s="75">
        <f>SUMIF(政府性基金财政拨款基本支出明细表!A$8:A$15,政府性基金财政拨款支出!A239,政府性基金财政拨款基本支出明细表!C$8:C$15)</f>
        <v>0</v>
      </c>
      <c r="E239" s="75">
        <f ca="1">SUMIF(政府性基金财政拨款项目支出明细表!A$8:A$25,政府性基金财政拨款支出!A239,政府性基金财政拨款项目支出明细表!C$8:C$15)</f>
        <v>0</v>
      </c>
    </row>
    <row r="240" spans="1:5">
      <c r="A240" s="77" t="s">
        <v>3092</v>
      </c>
      <c r="B240" s="78" t="s">
        <v>3093</v>
      </c>
      <c r="C240" s="75">
        <f t="shared" ca="1" si="3"/>
        <v>0</v>
      </c>
      <c r="D240" s="75">
        <f>SUMIF(政府性基金财政拨款基本支出明细表!A$8:A$15,政府性基金财政拨款支出!A240,政府性基金财政拨款基本支出明细表!C$8:C$15)</f>
        <v>0</v>
      </c>
      <c r="E240" s="75">
        <f ca="1">SUMIF(政府性基金财政拨款项目支出明细表!A$8:A$25,政府性基金财政拨款支出!A240,政府性基金财政拨款项目支出明细表!C$8:C$15)</f>
        <v>0</v>
      </c>
    </row>
    <row r="241" spans="1:5">
      <c r="A241" s="77" t="s">
        <v>3094</v>
      </c>
      <c r="B241" s="78" t="s">
        <v>3095</v>
      </c>
      <c r="C241" s="75">
        <f t="shared" ca="1" si="3"/>
        <v>0</v>
      </c>
      <c r="D241" s="75">
        <f>SUMIF(政府性基金财政拨款基本支出明细表!A$8:A$15,政府性基金财政拨款支出!A241,政府性基金财政拨款基本支出明细表!C$8:C$15)</f>
        <v>0</v>
      </c>
      <c r="E241" s="75">
        <f ca="1">SUMIF(政府性基金财政拨款项目支出明细表!A$8:A$25,政府性基金财政拨款支出!A241,政府性基金财政拨款项目支出明细表!C$8:C$15)</f>
        <v>0</v>
      </c>
    </row>
    <row r="242" spans="1:5">
      <c r="A242" s="77" t="s">
        <v>3096</v>
      </c>
      <c r="B242" s="78" t="s">
        <v>3097</v>
      </c>
      <c r="C242" s="75">
        <f t="shared" ca="1" si="3"/>
        <v>0</v>
      </c>
      <c r="D242" s="75">
        <f>SUMIF(政府性基金财政拨款基本支出明细表!A$8:A$15,政府性基金财政拨款支出!A242,政府性基金财政拨款基本支出明细表!C$8:C$15)</f>
        <v>0</v>
      </c>
      <c r="E242" s="75">
        <f ca="1">SUMIF(政府性基金财政拨款项目支出明细表!A$8:A$25,政府性基金财政拨款支出!A242,政府性基金财政拨款项目支出明细表!C$8:C$15)</f>
        <v>0</v>
      </c>
    </row>
    <row r="243" spans="1:5">
      <c r="A243" s="77" t="s">
        <v>3098</v>
      </c>
      <c r="B243" s="78" t="s">
        <v>3099</v>
      </c>
      <c r="C243" s="75">
        <f t="shared" ca="1" si="3"/>
        <v>0</v>
      </c>
      <c r="D243" s="75">
        <f>SUMIF(政府性基金财政拨款基本支出明细表!A$8:A$15,政府性基金财政拨款支出!A243,政府性基金财政拨款基本支出明细表!C$8:C$15)</f>
        <v>0</v>
      </c>
      <c r="E243" s="75">
        <f ca="1">SUMIF(政府性基金财政拨款项目支出明细表!A$8:A$25,政府性基金财政拨款支出!A243,政府性基金财政拨款项目支出明细表!C$8:C$15)</f>
        <v>0</v>
      </c>
    </row>
    <row r="244" spans="1:5">
      <c r="A244" s="70" t="s">
        <v>2566</v>
      </c>
      <c r="B244" s="71" t="s">
        <v>2567</v>
      </c>
      <c r="C244" s="79">
        <f t="shared" ca="1" si="3"/>
        <v>0</v>
      </c>
      <c r="D244" s="72">
        <f>D245</f>
        <v>0</v>
      </c>
      <c r="E244" s="72">
        <f ca="1">E245</f>
        <v>0</v>
      </c>
    </row>
    <row r="245" spans="1:5" s="60" customFormat="1">
      <c r="A245" s="73" t="s">
        <v>3100</v>
      </c>
      <c r="B245" s="74" t="s">
        <v>3101</v>
      </c>
      <c r="C245" s="75">
        <f t="shared" ca="1" si="3"/>
        <v>0</v>
      </c>
      <c r="D245" s="76">
        <f>SUM(D246:D261)</f>
        <v>0</v>
      </c>
      <c r="E245" s="76">
        <f ca="1">SUM(E246:E261)</f>
        <v>0</v>
      </c>
    </row>
    <row r="246" spans="1:5">
      <c r="A246" s="77" t="s">
        <v>3102</v>
      </c>
      <c r="B246" s="78" t="s">
        <v>3103</v>
      </c>
      <c r="C246" s="75">
        <f t="shared" ca="1" si="3"/>
        <v>0</v>
      </c>
      <c r="D246" s="75">
        <f>SUMIF(政府性基金财政拨款基本支出明细表!A$8:A$15,政府性基金财政拨款支出!A246,政府性基金财政拨款基本支出明细表!C$8:C$15)</f>
        <v>0</v>
      </c>
      <c r="E246" s="75">
        <f ca="1">SUMIF(政府性基金财政拨款项目支出明细表!A$8:A$25,政府性基金财政拨款支出!A246,政府性基金财政拨款项目支出明细表!C$8:C$15)</f>
        <v>0</v>
      </c>
    </row>
    <row r="247" spans="1:5">
      <c r="A247" s="77" t="s">
        <v>3104</v>
      </c>
      <c r="B247" s="78" t="s">
        <v>3105</v>
      </c>
      <c r="C247" s="75">
        <f t="shared" ca="1" si="3"/>
        <v>0</v>
      </c>
      <c r="D247" s="75">
        <f>SUMIF(政府性基金财政拨款基本支出明细表!A$8:A$15,政府性基金财政拨款支出!A247,政府性基金财政拨款基本支出明细表!C$8:C$15)</f>
        <v>0</v>
      </c>
      <c r="E247" s="75">
        <f ca="1">SUMIF(政府性基金财政拨款项目支出明细表!A$8:A$25,政府性基金财政拨款支出!A247,政府性基金财政拨款项目支出明细表!C$8:C$15)</f>
        <v>0</v>
      </c>
    </row>
    <row r="248" spans="1:5">
      <c r="A248" s="77" t="s">
        <v>3106</v>
      </c>
      <c r="B248" s="78" t="s">
        <v>3107</v>
      </c>
      <c r="C248" s="75">
        <f t="shared" ca="1" si="3"/>
        <v>0</v>
      </c>
      <c r="D248" s="75">
        <f>SUMIF(政府性基金财政拨款基本支出明细表!A$8:A$15,政府性基金财政拨款支出!A248,政府性基金财政拨款基本支出明细表!C$8:C$15)</f>
        <v>0</v>
      </c>
      <c r="E248" s="75">
        <f ca="1">SUMIF(政府性基金财政拨款项目支出明细表!A$8:A$25,政府性基金财政拨款支出!A248,政府性基金财政拨款项目支出明细表!C$8:C$15)</f>
        <v>0</v>
      </c>
    </row>
    <row r="249" spans="1:5">
      <c r="A249" s="77" t="s">
        <v>3108</v>
      </c>
      <c r="B249" s="78" t="s">
        <v>3109</v>
      </c>
      <c r="C249" s="75">
        <f t="shared" ca="1" si="3"/>
        <v>0</v>
      </c>
      <c r="D249" s="75">
        <f>SUMIF(政府性基金财政拨款基本支出明细表!A$8:A$15,政府性基金财政拨款支出!A249,政府性基金财政拨款基本支出明细表!C$8:C$15)</f>
        <v>0</v>
      </c>
      <c r="E249" s="75">
        <f ca="1">SUMIF(政府性基金财政拨款项目支出明细表!A$8:A$25,政府性基金财政拨款支出!A249,政府性基金财政拨款项目支出明细表!C$8:C$15)</f>
        <v>0</v>
      </c>
    </row>
    <row r="250" spans="1:5">
      <c r="A250" s="77" t="s">
        <v>3110</v>
      </c>
      <c r="B250" s="78" t="s">
        <v>3111</v>
      </c>
      <c r="C250" s="75">
        <f t="shared" ca="1" si="3"/>
        <v>0</v>
      </c>
      <c r="D250" s="75">
        <f>SUMIF(政府性基金财政拨款基本支出明细表!A$8:A$15,政府性基金财政拨款支出!A250,政府性基金财政拨款基本支出明细表!C$8:C$15)</f>
        <v>0</v>
      </c>
      <c r="E250" s="75">
        <f ca="1">SUMIF(政府性基金财政拨款项目支出明细表!A$8:A$25,政府性基金财政拨款支出!A250,政府性基金财政拨款项目支出明细表!C$8:C$15)</f>
        <v>0</v>
      </c>
    </row>
    <row r="251" spans="1:5">
      <c r="A251" s="77" t="s">
        <v>3112</v>
      </c>
      <c r="B251" s="78" t="s">
        <v>3113</v>
      </c>
      <c r="C251" s="75">
        <f t="shared" ca="1" si="3"/>
        <v>0</v>
      </c>
      <c r="D251" s="75">
        <f>SUMIF(政府性基金财政拨款基本支出明细表!A$8:A$15,政府性基金财政拨款支出!A251,政府性基金财政拨款基本支出明细表!C$8:C$15)</f>
        <v>0</v>
      </c>
      <c r="E251" s="75">
        <f ca="1">SUMIF(政府性基金财政拨款项目支出明细表!A$8:A$25,政府性基金财政拨款支出!A251,政府性基金财政拨款项目支出明细表!C$8:C$15)</f>
        <v>0</v>
      </c>
    </row>
    <row r="252" spans="1:5">
      <c r="A252" s="77" t="s">
        <v>3114</v>
      </c>
      <c r="B252" s="78" t="s">
        <v>3115</v>
      </c>
      <c r="C252" s="75">
        <f t="shared" ca="1" si="3"/>
        <v>0</v>
      </c>
      <c r="D252" s="75">
        <f>SUMIF(政府性基金财政拨款基本支出明细表!A$8:A$15,政府性基金财政拨款支出!A252,政府性基金财政拨款基本支出明细表!C$8:C$15)</f>
        <v>0</v>
      </c>
      <c r="E252" s="75">
        <f ca="1">SUMIF(政府性基金财政拨款项目支出明细表!A$8:A$25,政府性基金财政拨款支出!A252,政府性基金财政拨款项目支出明细表!C$8:C$15)</f>
        <v>0</v>
      </c>
    </row>
    <row r="253" spans="1:5">
      <c r="A253" s="77" t="s">
        <v>3116</v>
      </c>
      <c r="B253" s="78" t="s">
        <v>3117</v>
      </c>
      <c r="C253" s="75">
        <f t="shared" ca="1" si="3"/>
        <v>0</v>
      </c>
      <c r="D253" s="75">
        <f>SUMIF(政府性基金财政拨款基本支出明细表!A$8:A$15,政府性基金财政拨款支出!A253,政府性基金财政拨款基本支出明细表!C$8:C$15)</f>
        <v>0</v>
      </c>
      <c r="E253" s="75">
        <f ca="1">SUMIF(政府性基金财政拨款项目支出明细表!A$8:A$25,政府性基金财政拨款支出!A253,政府性基金财政拨款项目支出明细表!C$8:C$15)</f>
        <v>0</v>
      </c>
    </row>
    <row r="254" spans="1:5">
      <c r="A254" s="77" t="s">
        <v>3118</v>
      </c>
      <c r="B254" s="78" t="s">
        <v>3119</v>
      </c>
      <c r="C254" s="75">
        <f t="shared" ca="1" si="3"/>
        <v>0</v>
      </c>
      <c r="D254" s="75">
        <f>SUMIF(政府性基金财政拨款基本支出明细表!A$8:A$15,政府性基金财政拨款支出!A254,政府性基金财政拨款基本支出明细表!C$8:C$15)</f>
        <v>0</v>
      </c>
      <c r="E254" s="75">
        <f ca="1">SUMIF(政府性基金财政拨款项目支出明细表!A$8:A$25,政府性基金财政拨款支出!A254,政府性基金财政拨款项目支出明细表!C$8:C$15)</f>
        <v>0</v>
      </c>
    </row>
    <row r="255" spans="1:5">
      <c r="A255" s="77" t="s">
        <v>3120</v>
      </c>
      <c r="B255" s="78" t="s">
        <v>3121</v>
      </c>
      <c r="C255" s="75">
        <f t="shared" ca="1" si="3"/>
        <v>0</v>
      </c>
      <c r="D255" s="75">
        <f>SUMIF(政府性基金财政拨款基本支出明细表!A$8:A$15,政府性基金财政拨款支出!A255,政府性基金财政拨款基本支出明细表!C$8:C$15)</f>
        <v>0</v>
      </c>
      <c r="E255" s="75">
        <f ca="1">SUMIF(政府性基金财政拨款项目支出明细表!A$8:A$25,政府性基金财政拨款支出!A255,政府性基金财政拨款项目支出明细表!C$8:C$15)</f>
        <v>0</v>
      </c>
    </row>
    <row r="256" spans="1:5">
      <c r="A256" s="77" t="s">
        <v>3122</v>
      </c>
      <c r="B256" s="78" t="s">
        <v>3123</v>
      </c>
      <c r="C256" s="75">
        <f t="shared" ca="1" si="3"/>
        <v>0</v>
      </c>
      <c r="D256" s="75">
        <f>SUMIF(政府性基金财政拨款基本支出明细表!A$8:A$15,政府性基金财政拨款支出!A256,政府性基金财政拨款基本支出明细表!C$8:C$15)</f>
        <v>0</v>
      </c>
      <c r="E256" s="75">
        <f ca="1">SUMIF(政府性基金财政拨款项目支出明细表!A$8:A$25,政府性基金财政拨款支出!A256,政府性基金财政拨款项目支出明细表!C$8:C$15)</f>
        <v>0</v>
      </c>
    </row>
    <row r="257" spans="1:5">
      <c r="A257" s="77" t="s">
        <v>3124</v>
      </c>
      <c r="B257" s="78" t="s">
        <v>3125</v>
      </c>
      <c r="C257" s="75">
        <f t="shared" ca="1" si="3"/>
        <v>0</v>
      </c>
      <c r="D257" s="75">
        <f>SUMIF(政府性基金财政拨款基本支出明细表!A$8:A$15,政府性基金财政拨款支出!A257,政府性基金财政拨款基本支出明细表!C$8:C$15)</f>
        <v>0</v>
      </c>
      <c r="E257" s="75">
        <f ca="1">SUMIF(政府性基金财政拨款项目支出明细表!A$8:A$25,政府性基金财政拨款支出!A257,政府性基金财政拨款项目支出明细表!C$8:C$15)</f>
        <v>0</v>
      </c>
    </row>
    <row r="258" spans="1:5">
      <c r="A258" s="77" t="s">
        <v>3126</v>
      </c>
      <c r="B258" s="78" t="s">
        <v>3127</v>
      </c>
      <c r="C258" s="75">
        <f t="shared" ca="1" si="3"/>
        <v>0</v>
      </c>
      <c r="D258" s="75">
        <f>SUMIF(政府性基金财政拨款基本支出明细表!A$8:A$15,政府性基金财政拨款支出!A258,政府性基金财政拨款基本支出明细表!C$8:C$15)</f>
        <v>0</v>
      </c>
      <c r="E258" s="75">
        <f ca="1">SUMIF(政府性基金财政拨款项目支出明细表!A$8:A$25,政府性基金财政拨款支出!A258,政府性基金财政拨款项目支出明细表!C$8:C$15)</f>
        <v>0</v>
      </c>
    </row>
    <row r="259" spans="1:5">
      <c r="A259" s="77" t="s">
        <v>3128</v>
      </c>
      <c r="B259" s="78" t="s">
        <v>3129</v>
      </c>
      <c r="C259" s="75">
        <f t="shared" ca="1" si="3"/>
        <v>0</v>
      </c>
      <c r="D259" s="75">
        <f>SUMIF(政府性基金财政拨款基本支出明细表!A$8:A$15,政府性基金财政拨款支出!A259,政府性基金财政拨款基本支出明细表!C$8:C$15)</f>
        <v>0</v>
      </c>
      <c r="E259" s="75">
        <f ca="1">SUMIF(政府性基金财政拨款项目支出明细表!A$8:A$25,政府性基金财政拨款支出!A259,政府性基金财政拨款项目支出明细表!C$8:C$15)</f>
        <v>0</v>
      </c>
    </row>
    <row r="260" spans="1:5">
      <c r="A260" s="77" t="s">
        <v>3130</v>
      </c>
      <c r="B260" s="78" t="s">
        <v>3131</v>
      </c>
      <c r="C260" s="75">
        <f t="shared" ca="1" si="3"/>
        <v>0</v>
      </c>
      <c r="D260" s="75">
        <f>SUMIF(政府性基金财政拨款基本支出明细表!A$8:A$15,政府性基金财政拨款支出!A260,政府性基金财政拨款基本支出明细表!C$8:C$15)</f>
        <v>0</v>
      </c>
      <c r="E260" s="75">
        <f ca="1">SUMIF(政府性基金财政拨款项目支出明细表!A$8:A$25,政府性基金财政拨款支出!A260,政府性基金财政拨款项目支出明细表!C$8:C$15)</f>
        <v>0</v>
      </c>
    </row>
    <row r="261" spans="1:5">
      <c r="A261" s="77" t="s">
        <v>3132</v>
      </c>
      <c r="B261" s="78" t="s">
        <v>3133</v>
      </c>
      <c r="C261" s="75">
        <f t="shared" ca="1" si="3"/>
        <v>0</v>
      </c>
      <c r="D261" s="75">
        <f>SUMIF(政府性基金财政拨款基本支出明细表!A$8:A$15,政府性基金财政拨款支出!A261,政府性基金财政拨款基本支出明细表!C$8:C$15)</f>
        <v>0</v>
      </c>
      <c r="E261" s="75">
        <f ca="1">SUMIF(政府性基金财政拨款项目支出明细表!A$8:A$25,政府性基金财政拨款支出!A261,政府性基金财政拨款项目支出明细表!C$8:C$15)</f>
        <v>0</v>
      </c>
    </row>
    <row r="262" spans="1:5">
      <c r="A262" s="70" t="s">
        <v>2582</v>
      </c>
      <c r="B262" s="71" t="s">
        <v>2583</v>
      </c>
      <c r="C262" s="79">
        <f t="shared" ca="1" si="3"/>
        <v>0</v>
      </c>
      <c r="D262" s="72">
        <f>D263</f>
        <v>0</v>
      </c>
      <c r="E262" s="72">
        <f ca="1">E263</f>
        <v>0</v>
      </c>
    </row>
    <row r="263" spans="1:5" s="60" customFormat="1">
      <c r="A263" s="73" t="s">
        <v>3134</v>
      </c>
      <c r="B263" s="74" t="s">
        <v>3135</v>
      </c>
      <c r="C263" s="75">
        <f t="shared" ref="C263:C297" ca="1" si="4">E263+D263</f>
        <v>0</v>
      </c>
      <c r="D263" s="76">
        <f>SUM(D264:D279)</f>
        <v>0</v>
      </c>
      <c r="E263" s="76">
        <f ca="1">SUM(E264:E279)</f>
        <v>0</v>
      </c>
    </row>
    <row r="264" spans="1:5">
      <c r="A264" s="77" t="s">
        <v>3136</v>
      </c>
      <c r="B264" s="78" t="s">
        <v>3137</v>
      </c>
      <c r="C264" s="75">
        <f t="shared" ca="1" si="4"/>
        <v>0</v>
      </c>
      <c r="D264" s="75">
        <f>SUMIF(政府性基金财政拨款基本支出明细表!A$8:A$15,政府性基金财政拨款支出!A264,政府性基金财政拨款基本支出明细表!C$8:C$15)</f>
        <v>0</v>
      </c>
      <c r="E264" s="75">
        <f ca="1">SUMIF(政府性基金财政拨款项目支出明细表!A$8:A$25,政府性基金财政拨款支出!A264,政府性基金财政拨款项目支出明细表!C$8:C$15)</f>
        <v>0</v>
      </c>
    </row>
    <row r="265" spans="1:5">
      <c r="A265" s="77" t="s">
        <v>3138</v>
      </c>
      <c r="B265" s="78" t="s">
        <v>3139</v>
      </c>
      <c r="C265" s="75">
        <f t="shared" ca="1" si="4"/>
        <v>0</v>
      </c>
      <c r="D265" s="75">
        <f>SUMIF(政府性基金财政拨款基本支出明细表!A$8:A$15,政府性基金财政拨款支出!A265,政府性基金财政拨款基本支出明细表!C$8:C$15)</f>
        <v>0</v>
      </c>
      <c r="E265" s="75">
        <f ca="1">SUMIF(政府性基金财政拨款项目支出明细表!A$8:A$25,政府性基金财政拨款支出!A265,政府性基金财政拨款项目支出明细表!C$8:C$15)</f>
        <v>0</v>
      </c>
    </row>
    <row r="266" spans="1:5">
      <c r="A266" s="77" t="s">
        <v>3140</v>
      </c>
      <c r="B266" s="78" t="s">
        <v>3141</v>
      </c>
      <c r="C266" s="75">
        <f t="shared" ca="1" si="4"/>
        <v>0</v>
      </c>
      <c r="D266" s="75">
        <f>SUMIF(政府性基金财政拨款基本支出明细表!A$8:A$15,政府性基金财政拨款支出!A266,政府性基金财政拨款基本支出明细表!C$8:C$15)</f>
        <v>0</v>
      </c>
      <c r="E266" s="75">
        <f ca="1">SUMIF(政府性基金财政拨款项目支出明细表!A$8:A$25,政府性基金财政拨款支出!A266,政府性基金财政拨款项目支出明细表!C$8:C$15)</f>
        <v>0</v>
      </c>
    </row>
    <row r="267" spans="1:5">
      <c r="A267" s="77" t="s">
        <v>3142</v>
      </c>
      <c r="B267" s="78" t="s">
        <v>3143</v>
      </c>
      <c r="C267" s="75">
        <f t="shared" ca="1" si="4"/>
        <v>0</v>
      </c>
      <c r="D267" s="75">
        <f>SUMIF(政府性基金财政拨款基本支出明细表!A$8:A$15,政府性基金财政拨款支出!A267,政府性基金财政拨款基本支出明细表!C$8:C$15)</f>
        <v>0</v>
      </c>
      <c r="E267" s="75">
        <f ca="1">SUMIF(政府性基金财政拨款项目支出明细表!A$8:A$25,政府性基金财政拨款支出!A267,政府性基金财政拨款项目支出明细表!C$8:C$15)</f>
        <v>0</v>
      </c>
    </row>
    <row r="268" spans="1:5">
      <c r="A268" s="77" t="s">
        <v>3144</v>
      </c>
      <c r="B268" s="78" t="s">
        <v>3145</v>
      </c>
      <c r="C268" s="75">
        <f t="shared" ca="1" si="4"/>
        <v>0</v>
      </c>
      <c r="D268" s="75">
        <f>SUMIF(政府性基金财政拨款基本支出明细表!A$8:A$15,政府性基金财政拨款支出!A268,政府性基金财政拨款基本支出明细表!C$8:C$15)</f>
        <v>0</v>
      </c>
      <c r="E268" s="75">
        <f ca="1">SUMIF(政府性基金财政拨款项目支出明细表!A$8:A$25,政府性基金财政拨款支出!A268,政府性基金财政拨款项目支出明细表!C$8:C$15)</f>
        <v>0</v>
      </c>
    </row>
    <row r="269" spans="1:5">
      <c r="A269" s="77" t="s">
        <v>3146</v>
      </c>
      <c r="B269" s="78" t="s">
        <v>3147</v>
      </c>
      <c r="C269" s="75">
        <f t="shared" ca="1" si="4"/>
        <v>0</v>
      </c>
      <c r="D269" s="75">
        <f>SUMIF(政府性基金财政拨款基本支出明细表!A$8:A$15,政府性基金财政拨款支出!A269,政府性基金财政拨款基本支出明细表!C$8:C$15)</f>
        <v>0</v>
      </c>
      <c r="E269" s="75">
        <f ca="1">SUMIF(政府性基金财政拨款项目支出明细表!A$8:A$25,政府性基金财政拨款支出!A269,政府性基金财政拨款项目支出明细表!C$8:C$15)</f>
        <v>0</v>
      </c>
    </row>
    <row r="270" spans="1:5">
      <c r="A270" s="77" t="s">
        <v>3148</v>
      </c>
      <c r="B270" s="78" t="s">
        <v>3149</v>
      </c>
      <c r="C270" s="75">
        <f t="shared" ca="1" si="4"/>
        <v>0</v>
      </c>
      <c r="D270" s="75">
        <f>SUMIF(政府性基金财政拨款基本支出明细表!A$8:A$15,政府性基金财政拨款支出!A270,政府性基金财政拨款基本支出明细表!C$8:C$15)</f>
        <v>0</v>
      </c>
      <c r="E270" s="75">
        <f ca="1">SUMIF(政府性基金财政拨款项目支出明细表!A$8:A$25,政府性基金财政拨款支出!A270,政府性基金财政拨款项目支出明细表!C$8:C$15)</f>
        <v>0</v>
      </c>
    </row>
    <row r="271" spans="1:5">
      <c r="A271" s="77" t="s">
        <v>3150</v>
      </c>
      <c r="B271" s="78" t="s">
        <v>3151</v>
      </c>
      <c r="C271" s="75">
        <f t="shared" ca="1" si="4"/>
        <v>0</v>
      </c>
      <c r="D271" s="75">
        <f>SUMIF(政府性基金财政拨款基本支出明细表!A$8:A$15,政府性基金财政拨款支出!A271,政府性基金财政拨款基本支出明细表!C$8:C$15)</f>
        <v>0</v>
      </c>
      <c r="E271" s="75">
        <f ca="1">SUMIF(政府性基金财政拨款项目支出明细表!A$8:A$25,政府性基金财政拨款支出!A271,政府性基金财政拨款项目支出明细表!C$8:C$15)</f>
        <v>0</v>
      </c>
    </row>
    <row r="272" spans="1:5">
      <c r="A272" s="77" t="s">
        <v>3152</v>
      </c>
      <c r="B272" s="78" t="s">
        <v>3153</v>
      </c>
      <c r="C272" s="75">
        <f t="shared" ca="1" si="4"/>
        <v>0</v>
      </c>
      <c r="D272" s="75">
        <f>SUMIF(政府性基金财政拨款基本支出明细表!A$8:A$15,政府性基金财政拨款支出!A272,政府性基金财政拨款基本支出明细表!C$8:C$15)</f>
        <v>0</v>
      </c>
      <c r="E272" s="75">
        <f ca="1">SUMIF(政府性基金财政拨款项目支出明细表!A$8:A$25,政府性基金财政拨款支出!A272,政府性基金财政拨款项目支出明细表!C$8:C$15)</f>
        <v>0</v>
      </c>
    </row>
    <row r="273" spans="1:5">
      <c r="A273" s="77" t="s">
        <v>3154</v>
      </c>
      <c r="B273" s="78" t="s">
        <v>3155</v>
      </c>
      <c r="C273" s="75">
        <f t="shared" ca="1" si="4"/>
        <v>0</v>
      </c>
      <c r="D273" s="75">
        <f>SUMIF(政府性基金财政拨款基本支出明细表!A$8:A$15,政府性基金财政拨款支出!A273,政府性基金财政拨款基本支出明细表!C$8:C$15)</f>
        <v>0</v>
      </c>
      <c r="E273" s="75">
        <f ca="1">SUMIF(政府性基金财政拨款项目支出明细表!A$8:A$25,政府性基金财政拨款支出!A273,政府性基金财政拨款项目支出明细表!C$8:C$15)</f>
        <v>0</v>
      </c>
    </row>
    <row r="274" spans="1:5">
      <c r="A274" s="77" t="s">
        <v>3156</v>
      </c>
      <c r="B274" s="78" t="s">
        <v>3157</v>
      </c>
      <c r="C274" s="75">
        <f t="shared" ca="1" si="4"/>
        <v>0</v>
      </c>
      <c r="D274" s="75">
        <f>SUMIF(政府性基金财政拨款基本支出明细表!A$8:A$15,政府性基金财政拨款支出!A274,政府性基金财政拨款基本支出明细表!C$8:C$15)</f>
        <v>0</v>
      </c>
      <c r="E274" s="75">
        <f ca="1">SUMIF(政府性基金财政拨款项目支出明细表!A$8:A$25,政府性基金财政拨款支出!A274,政府性基金财政拨款项目支出明细表!C$8:C$15)</f>
        <v>0</v>
      </c>
    </row>
    <row r="275" spans="1:5">
      <c r="A275" s="77" t="s">
        <v>3158</v>
      </c>
      <c r="B275" s="78" t="s">
        <v>3159</v>
      </c>
      <c r="C275" s="75">
        <f t="shared" ca="1" si="4"/>
        <v>0</v>
      </c>
      <c r="D275" s="75">
        <f>SUMIF(政府性基金财政拨款基本支出明细表!A$8:A$15,政府性基金财政拨款支出!A275,政府性基金财政拨款基本支出明细表!C$8:C$15)</f>
        <v>0</v>
      </c>
      <c r="E275" s="75">
        <f ca="1">SUMIF(政府性基金财政拨款项目支出明细表!A$8:A$25,政府性基金财政拨款支出!A275,政府性基金财政拨款项目支出明细表!C$8:C$15)</f>
        <v>0</v>
      </c>
    </row>
    <row r="276" spans="1:5">
      <c r="A276" s="77" t="s">
        <v>3160</v>
      </c>
      <c r="B276" s="78" t="s">
        <v>3161</v>
      </c>
      <c r="C276" s="75">
        <f t="shared" ca="1" si="4"/>
        <v>0</v>
      </c>
      <c r="D276" s="75">
        <f>SUMIF(政府性基金财政拨款基本支出明细表!A$8:A$15,政府性基金财政拨款支出!A276,政府性基金财政拨款基本支出明细表!C$8:C$15)</f>
        <v>0</v>
      </c>
      <c r="E276" s="75">
        <f ca="1">SUMIF(政府性基金财政拨款项目支出明细表!A$8:A$25,政府性基金财政拨款支出!A276,政府性基金财政拨款项目支出明细表!C$8:C$15)</f>
        <v>0</v>
      </c>
    </row>
    <row r="277" spans="1:5">
      <c r="A277" s="77" t="s">
        <v>3162</v>
      </c>
      <c r="B277" s="78" t="s">
        <v>3163</v>
      </c>
      <c r="C277" s="75">
        <f t="shared" ca="1" si="4"/>
        <v>0</v>
      </c>
      <c r="D277" s="75">
        <f>SUMIF(政府性基金财政拨款基本支出明细表!A$8:A$15,政府性基金财政拨款支出!A277,政府性基金财政拨款基本支出明细表!C$8:C$15)</f>
        <v>0</v>
      </c>
      <c r="E277" s="75">
        <f ca="1">SUMIF(政府性基金财政拨款项目支出明细表!A$8:A$25,政府性基金财政拨款支出!A277,政府性基金财政拨款项目支出明细表!C$8:C$15)</f>
        <v>0</v>
      </c>
    </row>
    <row r="278" spans="1:5">
      <c r="A278" s="77" t="s">
        <v>3164</v>
      </c>
      <c r="B278" s="78" t="s">
        <v>3165</v>
      </c>
      <c r="C278" s="75">
        <f t="shared" ca="1" si="4"/>
        <v>0</v>
      </c>
      <c r="D278" s="75">
        <f>SUMIF(政府性基金财政拨款基本支出明细表!A$8:A$15,政府性基金财政拨款支出!A278,政府性基金财政拨款基本支出明细表!C$8:C$15)</f>
        <v>0</v>
      </c>
      <c r="E278" s="75">
        <f ca="1">SUMIF(政府性基金财政拨款项目支出明细表!A$8:A$25,政府性基金财政拨款支出!A278,政府性基金财政拨款项目支出明细表!C$8:C$15)</f>
        <v>0</v>
      </c>
    </row>
    <row r="279" spans="1:5">
      <c r="A279" s="77" t="s">
        <v>3166</v>
      </c>
      <c r="B279" s="78" t="s">
        <v>3167</v>
      </c>
      <c r="C279" s="75">
        <f t="shared" ca="1" si="4"/>
        <v>0</v>
      </c>
      <c r="D279" s="75">
        <f>SUMIF(政府性基金财政拨款基本支出明细表!A$8:A$15,政府性基金财政拨款支出!A279,政府性基金财政拨款基本支出明细表!C$8:C$15)</f>
        <v>0</v>
      </c>
      <c r="E279" s="75">
        <f ca="1">SUMIF(政府性基金财政拨款项目支出明细表!A$8:A$25,政府性基金财政拨款支出!A279,政府性基金财政拨款项目支出明细表!C$8:C$15)</f>
        <v>0</v>
      </c>
    </row>
    <row r="280" spans="1:5">
      <c r="A280" s="70" t="s">
        <v>2598</v>
      </c>
      <c r="B280" s="71" t="s">
        <v>2599</v>
      </c>
      <c r="C280" s="79">
        <f t="shared" ca="1" si="4"/>
        <v>0</v>
      </c>
      <c r="D280" s="72">
        <f>D281</f>
        <v>0</v>
      </c>
      <c r="E280" s="72">
        <f ca="1">E281</f>
        <v>0</v>
      </c>
    </row>
    <row r="281" spans="1:5" s="60" customFormat="1">
      <c r="A281" s="73" t="s">
        <v>3168</v>
      </c>
      <c r="B281" s="74" t="s">
        <v>3169</v>
      </c>
      <c r="C281" s="75">
        <f t="shared" ca="1" si="4"/>
        <v>0</v>
      </c>
      <c r="D281" s="76">
        <f>SUM(D282:D297)</f>
        <v>0</v>
      </c>
      <c r="E281" s="76">
        <f ca="1">SUM(E282:E297)</f>
        <v>0</v>
      </c>
    </row>
    <row r="282" spans="1:5">
      <c r="A282" s="77" t="s">
        <v>3170</v>
      </c>
      <c r="B282" s="78" t="s">
        <v>3171</v>
      </c>
      <c r="C282" s="75">
        <f t="shared" ca="1" si="4"/>
        <v>0</v>
      </c>
      <c r="D282" s="75">
        <f>SUMIF(政府性基金财政拨款基本支出明细表!A$8:A$15,政府性基金财政拨款支出!A282,政府性基金财政拨款基本支出明细表!C$8:C$15)</f>
        <v>0</v>
      </c>
      <c r="E282" s="75">
        <f ca="1">SUMIF(政府性基金财政拨款项目支出明细表!A$8:A$25,政府性基金财政拨款支出!A282,政府性基金财政拨款项目支出明细表!C$8:C$15)</f>
        <v>0</v>
      </c>
    </row>
    <row r="283" spans="1:5">
      <c r="A283" s="77" t="s">
        <v>3172</v>
      </c>
      <c r="B283" s="78" t="s">
        <v>3173</v>
      </c>
      <c r="C283" s="75">
        <f t="shared" ca="1" si="4"/>
        <v>0</v>
      </c>
      <c r="D283" s="75">
        <f>SUMIF(政府性基金财政拨款基本支出明细表!A$8:A$15,政府性基金财政拨款支出!A283,政府性基金财政拨款基本支出明细表!C$8:C$15)</f>
        <v>0</v>
      </c>
      <c r="E283" s="75">
        <f ca="1">SUMIF(政府性基金财政拨款项目支出明细表!A$8:A$25,政府性基金财政拨款支出!A283,政府性基金财政拨款项目支出明细表!C$8:C$15)</f>
        <v>0</v>
      </c>
    </row>
    <row r="284" spans="1:5">
      <c r="A284" s="77" t="s">
        <v>3174</v>
      </c>
      <c r="B284" s="78" t="s">
        <v>3175</v>
      </c>
      <c r="C284" s="75">
        <f t="shared" ca="1" si="4"/>
        <v>0</v>
      </c>
      <c r="D284" s="75">
        <f>SUMIF(政府性基金财政拨款基本支出明细表!A$8:A$15,政府性基金财政拨款支出!A284,政府性基金财政拨款基本支出明细表!C$8:C$15)</f>
        <v>0</v>
      </c>
      <c r="E284" s="75">
        <f ca="1">SUMIF(政府性基金财政拨款项目支出明细表!A$8:A$25,政府性基金财政拨款支出!A284,政府性基金财政拨款项目支出明细表!C$8:C$15)</f>
        <v>0</v>
      </c>
    </row>
    <row r="285" spans="1:5">
      <c r="A285" s="77" t="s">
        <v>3176</v>
      </c>
      <c r="B285" s="78" t="s">
        <v>3177</v>
      </c>
      <c r="C285" s="75">
        <f t="shared" ca="1" si="4"/>
        <v>0</v>
      </c>
      <c r="D285" s="75">
        <f>SUMIF(政府性基金财政拨款基本支出明细表!A$8:A$15,政府性基金财政拨款支出!A285,政府性基金财政拨款基本支出明细表!C$8:C$15)</f>
        <v>0</v>
      </c>
      <c r="E285" s="75">
        <f ca="1">SUMIF(政府性基金财政拨款项目支出明细表!A$8:A$25,政府性基金财政拨款支出!A285,政府性基金财政拨款项目支出明细表!C$8:C$15)</f>
        <v>0</v>
      </c>
    </row>
    <row r="286" spans="1:5">
      <c r="A286" s="77" t="s">
        <v>3178</v>
      </c>
      <c r="B286" s="78" t="s">
        <v>3179</v>
      </c>
      <c r="C286" s="75">
        <f t="shared" ca="1" si="4"/>
        <v>0</v>
      </c>
      <c r="D286" s="75">
        <f>SUMIF(政府性基金财政拨款基本支出明细表!A$8:A$15,政府性基金财政拨款支出!A286,政府性基金财政拨款基本支出明细表!C$8:C$15)</f>
        <v>0</v>
      </c>
      <c r="E286" s="75">
        <f ca="1">SUMIF(政府性基金财政拨款项目支出明细表!A$8:A$25,政府性基金财政拨款支出!A286,政府性基金财政拨款项目支出明细表!C$8:C$15)</f>
        <v>0</v>
      </c>
    </row>
    <row r="287" spans="1:5">
      <c r="A287" s="77" t="s">
        <v>3180</v>
      </c>
      <c r="B287" s="78" t="s">
        <v>3181</v>
      </c>
      <c r="C287" s="75">
        <f t="shared" ca="1" si="4"/>
        <v>0</v>
      </c>
      <c r="D287" s="75">
        <f>SUMIF(政府性基金财政拨款基本支出明细表!A$8:A$15,政府性基金财政拨款支出!A287,政府性基金财政拨款基本支出明细表!C$8:C$15)</f>
        <v>0</v>
      </c>
      <c r="E287" s="75">
        <f ca="1">SUMIF(政府性基金财政拨款项目支出明细表!A$8:A$25,政府性基金财政拨款支出!A287,政府性基金财政拨款项目支出明细表!C$8:C$15)</f>
        <v>0</v>
      </c>
    </row>
    <row r="288" spans="1:5">
      <c r="A288" s="77" t="s">
        <v>3182</v>
      </c>
      <c r="B288" s="78" t="s">
        <v>3183</v>
      </c>
      <c r="C288" s="75">
        <f t="shared" ca="1" si="4"/>
        <v>0</v>
      </c>
      <c r="D288" s="75">
        <f>SUMIF(政府性基金财政拨款基本支出明细表!A$8:A$15,政府性基金财政拨款支出!A288,政府性基金财政拨款基本支出明细表!C$8:C$15)</f>
        <v>0</v>
      </c>
      <c r="E288" s="75">
        <f ca="1">SUMIF(政府性基金财政拨款项目支出明细表!A$8:A$25,政府性基金财政拨款支出!A288,政府性基金财政拨款项目支出明细表!C$8:C$15)</f>
        <v>0</v>
      </c>
    </row>
    <row r="289" spans="1:5">
      <c r="A289" s="77" t="s">
        <v>3184</v>
      </c>
      <c r="B289" s="78" t="s">
        <v>3185</v>
      </c>
      <c r="C289" s="75">
        <f t="shared" ca="1" si="4"/>
        <v>0</v>
      </c>
      <c r="D289" s="75">
        <f>SUMIF(政府性基金财政拨款基本支出明细表!A$8:A$15,政府性基金财政拨款支出!A289,政府性基金财政拨款基本支出明细表!C$8:C$15)</f>
        <v>0</v>
      </c>
      <c r="E289" s="75">
        <f ca="1">SUMIF(政府性基金财政拨款项目支出明细表!A$8:A$25,政府性基金财政拨款支出!A289,政府性基金财政拨款项目支出明细表!C$8:C$15)</f>
        <v>0</v>
      </c>
    </row>
    <row r="290" spans="1:5">
      <c r="A290" s="77" t="s">
        <v>3186</v>
      </c>
      <c r="B290" s="78" t="s">
        <v>3187</v>
      </c>
      <c r="C290" s="75">
        <f t="shared" ca="1" si="4"/>
        <v>0</v>
      </c>
      <c r="D290" s="75">
        <f>SUMIF(政府性基金财政拨款基本支出明细表!A$8:A$15,政府性基金财政拨款支出!A290,政府性基金财政拨款基本支出明细表!C$8:C$15)</f>
        <v>0</v>
      </c>
      <c r="E290" s="75">
        <f ca="1">SUMIF(政府性基金财政拨款项目支出明细表!A$8:A$25,政府性基金财政拨款支出!A290,政府性基金财政拨款项目支出明细表!C$8:C$15)</f>
        <v>0</v>
      </c>
    </row>
    <row r="291" spans="1:5">
      <c r="A291" s="77" t="s">
        <v>3188</v>
      </c>
      <c r="B291" s="78" t="s">
        <v>3189</v>
      </c>
      <c r="C291" s="75">
        <f t="shared" ca="1" si="4"/>
        <v>0</v>
      </c>
      <c r="D291" s="75">
        <f>SUMIF(政府性基金财政拨款基本支出明细表!A$8:A$15,政府性基金财政拨款支出!A291,政府性基金财政拨款基本支出明细表!C$8:C$15)</f>
        <v>0</v>
      </c>
      <c r="E291" s="75">
        <f ca="1">SUMIF(政府性基金财政拨款项目支出明细表!A$8:A$25,政府性基金财政拨款支出!A291,政府性基金财政拨款项目支出明细表!C$8:C$15)</f>
        <v>0</v>
      </c>
    </row>
    <row r="292" spans="1:5">
      <c r="A292" s="77" t="s">
        <v>3190</v>
      </c>
      <c r="B292" s="78" t="s">
        <v>3191</v>
      </c>
      <c r="C292" s="75">
        <f t="shared" ca="1" si="4"/>
        <v>0</v>
      </c>
      <c r="D292" s="75">
        <f>SUMIF(政府性基金财政拨款基本支出明细表!A$8:A$15,政府性基金财政拨款支出!A292,政府性基金财政拨款基本支出明细表!C$8:C$15)</f>
        <v>0</v>
      </c>
      <c r="E292" s="75">
        <f ca="1">SUMIF(政府性基金财政拨款项目支出明细表!A$8:A$25,政府性基金财政拨款支出!A292,政府性基金财政拨款项目支出明细表!C$8:C$15)</f>
        <v>0</v>
      </c>
    </row>
    <row r="293" spans="1:5">
      <c r="A293" s="77" t="s">
        <v>3192</v>
      </c>
      <c r="B293" s="78" t="s">
        <v>3193</v>
      </c>
      <c r="C293" s="75">
        <f t="shared" ca="1" si="4"/>
        <v>0</v>
      </c>
      <c r="D293" s="75">
        <f>SUMIF(政府性基金财政拨款基本支出明细表!A$8:A$15,政府性基金财政拨款支出!A293,政府性基金财政拨款基本支出明细表!C$8:C$15)</f>
        <v>0</v>
      </c>
      <c r="E293" s="75">
        <f ca="1">SUMIF(政府性基金财政拨款项目支出明细表!A$8:A$25,政府性基金财政拨款支出!A293,政府性基金财政拨款项目支出明细表!C$8:C$15)</f>
        <v>0</v>
      </c>
    </row>
    <row r="294" spans="1:5">
      <c r="A294" s="77" t="s">
        <v>3194</v>
      </c>
      <c r="B294" s="78" t="s">
        <v>3195</v>
      </c>
      <c r="C294" s="75">
        <f t="shared" ca="1" si="4"/>
        <v>0</v>
      </c>
      <c r="D294" s="75">
        <f>SUMIF(政府性基金财政拨款基本支出明细表!A$8:A$15,政府性基金财政拨款支出!A294,政府性基金财政拨款基本支出明细表!C$8:C$15)</f>
        <v>0</v>
      </c>
      <c r="E294" s="75">
        <f ca="1">SUMIF(政府性基金财政拨款项目支出明细表!A$8:A$25,政府性基金财政拨款支出!A294,政府性基金财政拨款项目支出明细表!C$8:C$15)</f>
        <v>0</v>
      </c>
    </row>
    <row r="295" spans="1:5">
      <c r="A295" s="77" t="s">
        <v>3196</v>
      </c>
      <c r="B295" s="78" t="s">
        <v>3197</v>
      </c>
      <c r="C295" s="75">
        <f t="shared" ca="1" si="4"/>
        <v>0</v>
      </c>
      <c r="D295" s="75">
        <f>SUMIF(政府性基金财政拨款基本支出明细表!A$8:A$15,政府性基金财政拨款支出!A295,政府性基金财政拨款基本支出明细表!C$8:C$15)</f>
        <v>0</v>
      </c>
      <c r="E295" s="75">
        <f ca="1">SUMIF(政府性基金财政拨款项目支出明细表!A$8:A$25,政府性基金财政拨款支出!A295,政府性基金财政拨款项目支出明细表!C$8:C$15)</f>
        <v>0</v>
      </c>
    </row>
    <row r="296" spans="1:5">
      <c r="A296" s="77" t="s">
        <v>3198</v>
      </c>
      <c r="B296" s="78" t="s">
        <v>3199</v>
      </c>
      <c r="C296" s="75">
        <f t="shared" ca="1" si="4"/>
        <v>0</v>
      </c>
      <c r="D296" s="75">
        <f>SUMIF(政府性基金财政拨款基本支出明细表!A$8:A$15,政府性基金财政拨款支出!A296,政府性基金财政拨款基本支出明细表!C$8:C$15)</f>
        <v>0</v>
      </c>
      <c r="E296" s="75">
        <f ca="1">SUMIF(政府性基金财政拨款项目支出明细表!A$8:A$25,政府性基金财政拨款支出!A296,政府性基金财政拨款项目支出明细表!C$8:C$15)</f>
        <v>0</v>
      </c>
    </row>
    <row r="297" spans="1:5">
      <c r="A297" s="80" t="s">
        <v>3200</v>
      </c>
      <c r="B297" s="81" t="s">
        <v>3201</v>
      </c>
      <c r="C297" s="75">
        <f t="shared" ca="1" si="4"/>
        <v>0</v>
      </c>
      <c r="D297" s="75">
        <f>SUMIF(政府性基金财政拨款基本支出明细表!A$8:A$15,政府性基金财政拨款支出!A297,政府性基金财政拨款基本支出明细表!C$8:C$15)</f>
        <v>0</v>
      </c>
      <c r="E297" s="75">
        <f ca="1">SUMIF(政府性基金财政拨款项目支出明细表!A$8:A$25,政府性基金财政拨款支出!A297,政府性基金财政拨款项目支出明细表!C$8:C$15)</f>
        <v>0</v>
      </c>
    </row>
  </sheetData>
  <sheetProtection password="CCEF" sheet="1" objects="1" scenarios="1"/>
  <mergeCells count="1">
    <mergeCell ref="A2:E2"/>
  </mergeCells>
  <phoneticPr fontId="33" type="noConversion"/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"/>
  <sheetViews>
    <sheetView showZeros="0" workbookViewId="0">
      <selection activeCell="B11" sqref="B11"/>
    </sheetView>
  </sheetViews>
  <sheetFormatPr defaultColWidth="9" defaultRowHeight="13.5"/>
  <cols>
    <col min="1" max="1" width="9.5" style="41" customWidth="1"/>
    <col min="2" max="2" width="10.875" style="41" customWidth="1"/>
    <col min="3" max="13" width="6.625" style="41" customWidth="1"/>
    <col min="14" max="14" width="6.625" style="42" customWidth="1"/>
    <col min="15" max="68" width="6.625" style="41" customWidth="1"/>
    <col min="69" max="85" width="6.625" style="43" customWidth="1"/>
    <col min="86" max="16384" width="9" style="41"/>
  </cols>
  <sheetData>
    <row r="1" spans="1:85">
      <c r="A1" s="41" t="s">
        <v>3202</v>
      </c>
    </row>
    <row r="2" spans="1:85" ht="33.75" customHeight="1">
      <c r="A2" s="159" t="s">
        <v>3203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</row>
    <row r="3" spans="1:85" s="38" customFormat="1" ht="14.2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52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160" t="s">
        <v>23</v>
      </c>
      <c r="CG3" s="160"/>
    </row>
    <row r="4" spans="1:85" s="38" customFormat="1" ht="22.5" customHeight="1">
      <c r="A4" s="45" t="s">
        <v>24</v>
      </c>
      <c r="B4" s="46"/>
      <c r="C4" s="45" t="s">
        <v>86</v>
      </c>
      <c r="D4" s="161" t="s">
        <v>2608</v>
      </c>
      <c r="E4" s="161"/>
      <c r="F4" s="161"/>
      <c r="G4" s="161"/>
      <c r="H4" s="161"/>
      <c r="I4" s="161"/>
      <c r="J4" s="161"/>
      <c r="K4" s="161"/>
      <c r="L4" s="161"/>
      <c r="M4" s="161"/>
      <c r="N4" s="161" t="s">
        <v>2609</v>
      </c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 t="s">
        <v>2610</v>
      </c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 t="s">
        <v>2611</v>
      </c>
      <c r="AZ4" s="161"/>
      <c r="BA4" s="161"/>
      <c r="BB4" s="161"/>
      <c r="BC4" s="161"/>
      <c r="BD4" s="161" t="s">
        <v>2612</v>
      </c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 t="s">
        <v>2613</v>
      </c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</row>
    <row r="5" spans="1:85" s="39" customFormat="1" ht="45" customHeight="1">
      <c r="A5" s="163" t="s">
        <v>2614</v>
      </c>
      <c r="B5" s="47" t="s">
        <v>82</v>
      </c>
      <c r="C5" s="48"/>
      <c r="D5" s="47" t="s">
        <v>2615</v>
      </c>
      <c r="E5" s="47" t="s">
        <v>2616</v>
      </c>
      <c r="F5" s="47" t="s">
        <v>2617</v>
      </c>
      <c r="G5" s="47" t="s">
        <v>2618</v>
      </c>
      <c r="H5" s="47" t="s">
        <v>2619</v>
      </c>
      <c r="I5" s="47" t="s">
        <v>2620</v>
      </c>
      <c r="J5" s="47" t="s">
        <v>2621</v>
      </c>
      <c r="K5" s="47" t="s">
        <v>2622</v>
      </c>
      <c r="L5" s="47" t="s">
        <v>2198</v>
      </c>
      <c r="M5" s="47" t="s">
        <v>2623</v>
      </c>
      <c r="N5" s="47" t="s">
        <v>2615</v>
      </c>
      <c r="O5" s="47" t="s">
        <v>2624</v>
      </c>
      <c r="P5" s="47" t="s">
        <v>2625</v>
      </c>
      <c r="Q5" s="47" t="s">
        <v>2626</v>
      </c>
      <c r="R5" s="47" t="s">
        <v>2627</v>
      </c>
      <c r="S5" s="47" t="s">
        <v>2628</v>
      </c>
      <c r="T5" s="47" t="s">
        <v>2629</v>
      </c>
      <c r="U5" s="47" t="s">
        <v>2630</v>
      </c>
      <c r="V5" s="47" t="s">
        <v>2631</v>
      </c>
      <c r="W5" s="47" t="s">
        <v>2632</v>
      </c>
      <c r="X5" s="47" t="s">
        <v>2633</v>
      </c>
      <c r="Y5" s="47" t="s">
        <v>2634</v>
      </c>
      <c r="Z5" s="47" t="s">
        <v>2635</v>
      </c>
      <c r="AA5" s="47" t="s">
        <v>2636</v>
      </c>
      <c r="AB5" s="47" t="s">
        <v>2637</v>
      </c>
      <c r="AC5" s="47" t="s">
        <v>2638</v>
      </c>
      <c r="AD5" s="47" t="s">
        <v>2639</v>
      </c>
      <c r="AE5" s="47" t="s">
        <v>2640</v>
      </c>
      <c r="AF5" s="47" t="s">
        <v>2641</v>
      </c>
      <c r="AG5" s="47" t="s">
        <v>2642</v>
      </c>
      <c r="AH5" s="47" t="s">
        <v>2643</v>
      </c>
      <c r="AI5" s="47" t="s">
        <v>2644</v>
      </c>
      <c r="AJ5" s="47" t="s">
        <v>2645</v>
      </c>
      <c r="AK5" s="47" t="s">
        <v>2646</v>
      </c>
      <c r="AL5" s="47" t="s">
        <v>2647</v>
      </c>
      <c r="AM5" s="47" t="s">
        <v>2615</v>
      </c>
      <c r="AN5" s="47" t="s">
        <v>2648</v>
      </c>
      <c r="AO5" s="47" t="s">
        <v>2649</v>
      </c>
      <c r="AP5" s="47" t="s">
        <v>2650</v>
      </c>
      <c r="AQ5" s="47" t="s">
        <v>2651</v>
      </c>
      <c r="AR5" s="47" t="s">
        <v>2652</v>
      </c>
      <c r="AS5" s="47" t="s">
        <v>2653</v>
      </c>
      <c r="AT5" s="47" t="s">
        <v>2654</v>
      </c>
      <c r="AU5" s="47" t="s">
        <v>2655</v>
      </c>
      <c r="AV5" s="47" t="s">
        <v>2656</v>
      </c>
      <c r="AW5" s="47" t="s">
        <v>2657</v>
      </c>
      <c r="AX5" s="47" t="s">
        <v>2658</v>
      </c>
      <c r="AY5" s="47" t="s">
        <v>2615</v>
      </c>
      <c r="AZ5" s="47" t="s">
        <v>2659</v>
      </c>
      <c r="BA5" s="47" t="s">
        <v>2660</v>
      </c>
      <c r="BB5" s="47" t="s">
        <v>2661</v>
      </c>
      <c r="BC5" s="47" t="s">
        <v>2662</v>
      </c>
      <c r="BD5" s="47" t="s">
        <v>2615</v>
      </c>
      <c r="BE5" s="47" t="s">
        <v>2663</v>
      </c>
      <c r="BF5" s="47" t="s">
        <v>2664</v>
      </c>
      <c r="BG5" s="47" t="s">
        <v>2665</v>
      </c>
      <c r="BH5" s="47" t="s">
        <v>2666</v>
      </c>
      <c r="BI5" s="47" t="s">
        <v>2667</v>
      </c>
      <c r="BJ5" s="47" t="s">
        <v>2668</v>
      </c>
      <c r="BK5" s="47" t="s">
        <v>2669</v>
      </c>
      <c r="BL5" s="47" t="s">
        <v>2670</v>
      </c>
      <c r="BM5" s="47" t="s">
        <v>2671</v>
      </c>
      <c r="BN5" s="47" t="s">
        <v>2672</v>
      </c>
      <c r="BO5" s="47" t="s">
        <v>2673</v>
      </c>
      <c r="BP5" s="47" t="s">
        <v>2674</v>
      </c>
      <c r="BQ5" s="47" t="s">
        <v>2615</v>
      </c>
      <c r="BR5" s="47" t="s">
        <v>2663</v>
      </c>
      <c r="BS5" s="47" t="s">
        <v>2664</v>
      </c>
      <c r="BT5" s="47" t="s">
        <v>2665</v>
      </c>
      <c r="BU5" s="47" t="s">
        <v>2666</v>
      </c>
      <c r="BV5" s="47" t="s">
        <v>2667</v>
      </c>
      <c r="BW5" s="47" t="s">
        <v>2668</v>
      </c>
      <c r="BX5" s="47" t="s">
        <v>2669</v>
      </c>
      <c r="BY5" s="47" t="s">
        <v>2675</v>
      </c>
      <c r="BZ5" s="47" t="s">
        <v>2676</v>
      </c>
      <c r="CA5" s="47" t="s">
        <v>2677</v>
      </c>
      <c r="CB5" s="47" t="s">
        <v>2678</v>
      </c>
      <c r="CC5" s="47" t="s">
        <v>2670</v>
      </c>
      <c r="CD5" s="47" t="s">
        <v>2671</v>
      </c>
      <c r="CE5" s="47" t="s">
        <v>2672</v>
      </c>
      <c r="CF5" s="47" t="s">
        <v>2673</v>
      </c>
      <c r="CG5" s="47" t="s">
        <v>2679</v>
      </c>
    </row>
    <row r="6" spans="1:85" ht="22.5" customHeight="1">
      <c r="A6" s="164"/>
      <c r="B6" s="45" t="s">
        <v>2680</v>
      </c>
      <c r="C6" s="45">
        <v>1</v>
      </c>
      <c r="D6" s="45">
        <v>2</v>
      </c>
      <c r="E6" s="45">
        <v>3</v>
      </c>
      <c r="F6" s="45">
        <v>4</v>
      </c>
      <c r="G6" s="45">
        <v>5</v>
      </c>
      <c r="H6" s="45">
        <v>6</v>
      </c>
      <c r="I6" s="45">
        <v>7</v>
      </c>
      <c r="J6" s="45">
        <v>8</v>
      </c>
      <c r="K6" s="45">
        <v>9</v>
      </c>
      <c r="L6" s="45">
        <v>10</v>
      </c>
      <c r="M6" s="45">
        <v>11</v>
      </c>
      <c r="N6" s="53">
        <v>12</v>
      </c>
      <c r="O6" s="45">
        <v>13</v>
      </c>
      <c r="P6" s="45">
        <v>14</v>
      </c>
      <c r="Q6" s="45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5">
        <v>21</v>
      </c>
      <c r="X6" s="45">
        <v>22</v>
      </c>
      <c r="Y6" s="45">
        <v>23</v>
      </c>
      <c r="Z6" s="45">
        <v>24</v>
      </c>
      <c r="AA6" s="45">
        <v>25</v>
      </c>
      <c r="AB6" s="45">
        <v>26</v>
      </c>
      <c r="AC6" s="45">
        <v>27</v>
      </c>
      <c r="AD6" s="45">
        <v>28</v>
      </c>
      <c r="AE6" s="45">
        <v>29</v>
      </c>
      <c r="AF6" s="45">
        <v>30</v>
      </c>
      <c r="AG6" s="45">
        <v>31</v>
      </c>
      <c r="AH6" s="45">
        <v>32</v>
      </c>
      <c r="AI6" s="45">
        <v>33</v>
      </c>
      <c r="AJ6" s="45">
        <v>34</v>
      </c>
      <c r="AK6" s="45">
        <v>35</v>
      </c>
      <c r="AL6" s="45">
        <v>36</v>
      </c>
      <c r="AM6" s="45">
        <v>37</v>
      </c>
      <c r="AN6" s="45">
        <v>38</v>
      </c>
      <c r="AO6" s="45">
        <v>39</v>
      </c>
      <c r="AP6" s="45">
        <v>40</v>
      </c>
      <c r="AQ6" s="45">
        <v>41</v>
      </c>
      <c r="AR6" s="45">
        <v>42</v>
      </c>
      <c r="AS6" s="45">
        <v>43</v>
      </c>
      <c r="AT6" s="45">
        <v>44</v>
      </c>
      <c r="AU6" s="45">
        <v>45</v>
      </c>
      <c r="AV6" s="45">
        <v>46</v>
      </c>
      <c r="AW6" s="45">
        <v>47</v>
      </c>
      <c r="AX6" s="45">
        <v>48</v>
      </c>
      <c r="AY6" s="45">
        <v>49</v>
      </c>
      <c r="AZ6" s="45">
        <v>50</v>
      </c>
      <c r="BA6" s="45">
        <v>51</v>
      </c>
      <c r="BB6" s="45">
        <v>52</v>
      </c>
      <c r="BC6" s="45">
        <v>53</v>
      </c>
      <c r="BD6" s="45">
        <v>54</v>
      </c>
      <c r="BE6" s="45">
        <v>55</v>
      </c>
      <c r="BF6" s="45">
        <v>56</v>
      </c>
      <c r="BG6" s="45">
        <v>57</v>
      </c>
      <c r="BH6" s="45">
        <v>58</v>
      </c>
      <c r="BI6" s="45">
        <v>59</v>
      </c>
      <c r="BJ6" s="45">
        <v>60</v>
      </c>
      <c r="BK6" s="45">
        <v>61</v>
      </c>
      <c r="BL6" s="45">
        <v>62</v>
      </c>
      <c r="BM6" s="45">
        <v>63</v>
      </c>
      <c r="BN6" s="45">
        <v>64</v>
      </c>
      <c r="BO6" s="45">
        <v>65</v>
      </c>
      <c r="BP6" s="45">
        <v>66</v>
      </c>
      <c r="BQ6" s="45">
        <v>67</v>
      </c>
      <c r="BR6" s="45">
        <v>68</v>
      </c>
      <c r="BS6" s="45">
        <v>69</v>
      </c>
      <c r="BT6" s="45">
        <v>70</v>
      </c>
      <c r="BU6" s="45">
        <v>71</v>
      </c>
      <c r="BV6" s="45">
        <v>72</v>
      </c>
      <c r="BW6" s="45">
        <v>73</v>
      </c>
      <c r="BX6" s="45">
        <v>74</v>
      </c>
      <c r="BY6" s="45">
        <v>75</v>
      </c>
      <c r="BZ6" s="45">
        <v>76</v>
      </c>
      <c r="CA6" s="45">
        <v>77</v>
      </c>
      <c r="CB6" s="45">
        <v>78</v>
      </c>
      <c r="CC6" s="45">
        <v>79</v>
      </c>
      <c r="CD6" s="45">
        <v>80</v>
      </c>
      <c r="CE6" s="45">
        <v>81</v>
      </c>
      <c r="CF6" s="45">
        <v>82</v>
      </c>
      <c r="CG6" s="45">
        <v>83</v>
      </c>
    </row>
    <row r="7" spans="1:85" s="40" customFormat="1" ht="26.25" customHeight="1">
      <c r="A7" s="165"/>
      <c r="B7" s="45" t="s">
        <v>86</v>
      </c>
      <c r="C7" s="49">
        <f>SUM(C8:C15)</f>
        <v>0</v>
      </c>
      <c r="D7" s="49">
        <f>SUM(E7:M7)</f>
        <v>0</v>
      </c>
      <c r="E7" s="49">
        <f>SUM(E8:E15)</f>
        <v>0</v>
      </c>
      <c r="F7" s="49">
        <f t="shared" ref="F7:M7" si="0">SUM(F8:F15)</f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54">
        <f>SUM(O7:AL7)</f>
        <v>0</v>
      </c>
      <c r="O7" s="55">
        <f>SUM(O8:O15)</f>
        <v>0</v>
      </c>
      <c r="P7" s="55">
        <f t="shared" ref="P7:AL7" si="1">SUM(P8:P15)</f>
        <v>0</v>
      </c>
      <c r="Q7" s="55">
        <f t="shared" si="1"/>
        <v>0</v>
      </c>
      <c r="R7" s="55">
        <f t="shared" si="1"/>
        <v>0</v>
      </c>
      <c r="S7" s="55">
        <f t="shared" si="1"/>
        <v>0</v>
      </c>
      <c r="T7" s="55">
        <f t="shared" si="1"/>
        <v>0</v>
      </c>
      <c r="U7" s="55">
        <f t="shared" si="1"/>
        <v>0</v>
      </c>
      <c r="V7" s="55">
        <f t="shared" si="1"/>
        <v>0</v>
      </c>
      <c r="W7" s="55">
        <f t="shared" si="1"/>
        <v>0</v>
      </c>
      <c r="X7" s="55">
        <f t="shared" si="1"/>
        <v>0</v>
      </c>
      <c r="Y7" s="55">
        <f t="shared" si="1"/>
        <v>0</v>
      </c>
      <c r="Z7" s="55">
        <f t="shared" si="1"/>
        <v>0</v>
      </c>
      <c r="AA7" s="55">
        <f t="shared" si="1"/>
        <v>0</v>
      </c>
      <c r="AB7" s="55">
        <f t="shared" si="1"/>
        <v>0</v>
      </c>
      <c r="AC7" s="55">
        <f t="shared" si="1"/>
        <v>0</v>
      </c>
      <c r="AD7" s="55">
        <f t="shared" si="1"/>
        <v>0</v>
      </c>
      <c r="AE7" s="55">
        <f t="shared" si="1"/>
        <v>0</v>
      </c>
      <c r="AF7" s="55">
        <f t="shared" si="1"/>
        <v>0</v>
      </c>
      <c r="AG7" s="55">
        <f t="shared" si="1"/>
        <v>0</v>
      </c>
      <c r="AH7" s="55">
        <f t="shared" si="1"/>
        <v>0</v>
      </c>
      <c r="AI7" s="55">
        <f t="shared" si="1"/>
        <v>0</v>
      </c>
      <c r="AJ7" s="55">
        <f t="shared" si="1"/>
        <v>0</v>
      </c>
      <c r="AK7" s="55">
        <f t="shared" si="1"/>
        <v>0</v>
      </c>
      <c r="AL7" s="55">
        <f t="shared" si="1"/>
        <v>0</v>
      </c>
      <c r="AM7" s="54">
        <f>SUM(AN7:AX7)</f>
        <v>0</v>
      </c>
      <c r="AN7" s="49">
        <f>SUM(AN8:AN15)</f>
        <v>0</v>
      </c>
      <c r="AO7" s="49">
        <f t="shared" ref="AO7:AX7" si="2">SUM(AO8:AO15)</f>
        <v>0</v>
      </c>
      <c r="AP7" s="49">
        <f t="shared" si="2"/>
        <v>0</v>
      </c>
      <c r="AQ7" s="49">
        <f t="shared" si="2"/>
        <v>0</v>
      </c>
      <c r="AR7" s="49">
        <f t="shared" si="2"/>
        <v>0</v>
      </c>
      <c r="AS7" s="49">
        <f t="shared" si="2"/>
        <v>0</v>
      </c>
      <c r="AT7" s="49">
        <f t="shared" si="2"/>
        <v>0</v>
      </c>
      <c r="AU7" s="49">
        <f t="shared" si="2"/>
        <v>0</v>
      </c>
      <c r="AV7" s="49">
        <f t="shared" si="2"/>
        <v>0</v>
      </c>
      <c r="AW7" s="49">
        <f t="shared" si="2"/>
        <v>0</v>
      </c>
      <c r="AX7" s="49">
        <f t="shared" si="2"/>
        <v>0</v>
      </c>
      <c r="AY7" s="54">
        <f>SUM(AZ7:BC7)</f>
        <v>0</v>
      </c>
      <c r="AZ7" s="55">
        <f>SUM(AZ8:AZ15)</f>
        <v>0</v>
      </c>
      <c r="BA7" s="55">
        <f t="shared" ref="BA7:BC7" si="3">SUM(BA8:BA15)</f>
        <v>0</v>
      </c>
      <c r="BB7" s="55">
        <f t="shared" si="3"/>
        <v>0</v>
      </c>
      <c r="BC7" s="55">
        <f t="shared" si="3"/>
        <v>0</v>
      </c>
      <c r="BD7" s="54">
        <f>SUM(BE7:BP7)</f>
        <v>0</v>
      </c>
      <c r="BE7" s="56">
        <f>SUM(BE8:BE15)</f>
        <v>0</v>
      </c>
      <c r="BF7" s="56">
        <f t="shared" ref="BF7:BP7" si="4">SUM(BF8:BF15)</f>
        <v>0</v>
      </c>
      <c r="BG7" s="56">
        <f t="shared" si="4"/>
        <v>0</v>
      </c>
      <c r="BH7" s="56">
        <f t="shared" si="4"/>
        <v>0</v>
      </c>
      <c r="BI7" s="56">
        <f t="shared" si="4"/>
        <v>0</v>
      </c>
      <c r="BJ7" s="56">
        <f t="shared" si="4"/>
        <v>0</v>
      </c>
      <c r="BK7" s="56">
        <f t="shared" si="4"/>
        <v>0</v>
      </c>
      <c r="BL7" s="56">
        <f t="shared" si="4"/>
        <v>0</v>
      </c>
      <c r="BM7" s="56">
        <f t="shared" si="4"/>
        <v>0</v>
      </c>
      <c r="BN7" s="56">
        <f t="shared" si="4"/>
        <v>0</v>
      </c>
      <c r="BO7" s="56">
        <f t="shared" si="4"/>
        <v>0</v>
      </c>
      <c r="BP7" s="56">
        <f t="shared" si="4"/>
        <v>0</v>
      </c>
      <c r="BQ7" s="56">
        <f>SUM(BR7:CG7)</f>
        <v>0</v>
      </c>
      <c r="BR7" s="56">
        <f>SUM(BR8:BR15)</f>
        <v>0</v>
      </c>
      <c r="BS7" s="56">
        <f t="shared" ref="BS7:CG7" si="5">SUM(BS8:BS15)</f>
        <v>0</v>
      </c>
      <c r="BT7" s="56">
        <f t="shared" si="5"/>
        <v>0</v>
      </c>
      <c r="BU7" s="56">
        <f t="shared" si="5"/>
        <v>0</v>
      </c>
      <c r="BV7" s="56">
        <f t="shared" si="5"/>
        <v>0</v>
      </c>
      <c r="BW7" s="56">
        <f t="shared" si="5"/>
        <v>0</v>
      </c>
      <c r="BX7" s="56">
        <f t="shared" si="5"/>
        <v>0</v>
      </c>
      <c r="BY7" s="56">
        <f t="shared" si="5"/>
        <v>0</v>
      </c>
      <c r="BZ7" s="56">
        <f t="shared" si="5"/>
        <v>0</v>
      </c>
      <c r="CA7" s="56">
        <f t="shared" si="5"/>
        <v>0</v>
      </c>
      <c r="CB7" s="56">
        <f t="shared" si="5"/>
        <v>0</v>
      </c>
      <c r="CC7" s="56">
        <f t="shared" si="5"/>
        <v>0</v>
      </c>
      <c r="CD7" s="56">
        <f t="shared" si="5"/>
        <v>0</v>
      </c>
      <c r="CE7" s="56">
        <f t="shared" si="5"/>
        <v>0</v>
      </c>
      <c r="CF7" s="56">
        <f t="shared" si="5"/>
        <v>0</v>
      </c>
      <c r="CG7" s="56">
        <f t="shared" si="5"/>
        <v>0</v>
      </c>
    </row>
    <row r="8" spans="1:85" s="40" customFormat="1" ht="27" customHeight="1">
      <c r="A8" s="58"/>
      <c r="B8" s="51"/>
      <c r="C8" s="49">
        <f>D8+N8+AM8++AY8+BD8+BQ8</f>
        <v>0</v>
      </c>
      <c r="D8" s="49">
        <f t="shared" ref="D8:D15" si="6">SUM(E8:M8)</f>
        <v>0</v>
      </c>
      <c r="E8" s="51"/>
      <c r="F8" s="51"/>
      <c r="G8" s="51"/>
      <c r="H8" s="51"/>
      <c r="I8" s="51"/>
      <c r="J8" s="51"/>
      <c r="K8" s="51"/>
      <c r="L8" s="51"/>
      <c r="M8" s="51"/>
      <c r="N8" s="54">
        <f>SUM(O8:AL8)</f>
        <v>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4">
        <f>SUM(AN8:AX8)</f>
        <v>0</v>
      </c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4">
        <f>SUM(AZ8:BC8)</f>
        <v>0</v>
      </c>
      <c r="AZ8" s="51"/>
      <c r="BA8" s="51"/>
      <c r="BB8" s="51"/>
      <c r="BC8" s="51"/>
      <c r="BD8" s="54">
        <f>SUM(BE8:BP8)</f>
        <v>0</v>
      </c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6">
        <f>SUM(BR8:CG8)</f>
        <v>0</v>
      </c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</row>
    <row r="9" spans="1:85" s="40" customFormat="1" ht="27" customHeight="1">
      <c r="A9" s="51"/>
      <c r="B9" s="51"/>
      <c r="C9" s="49">
        <f t="shared" ref="C9:C15" si="7">D9+N9+AM9++AY9+BD9+BQ9</f>
        <v>0</v>
      </c>
      <c r="D9" s="49">
        <f t="shared" si="6"/>
        <v>0</v>
      </c>
      <c r="E9" s="51"/>
      <c r="F9" s="51"/>
      <c r="G9" s="51"/>
      <c r="H9" s="51"/>
      <c r="I9" s="51"/>
      <c r="J9" s="51"/>
      <c r="K9" s="51"/>
      <c r="L9" s="51"/>
      <c r="M9" s="51"/>
      <c r="N9" s="54">
        <f t="shared" ref="N9:N15" si="8">SUM(O9:AL9)</f>
        <v>0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4">
        <f t="shared" ref="AM9:AM15" si="9">SUM(AN9:AX9)</f>
        <v>0</v>
      </c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4">
        <f t="shared" ref="AY9:AY15" si="10">SUM(AZ9:BC9)</f>
        <v>0</v>
      </c>
      <c r="AZ9" s="51"/>
      <c r="BA9" s="51"/>
      <c r="BB9" s="51"/>
      <c r="BC9" s="51"/>
      <c r="BD9" s="54">
        <f t="shared" ref="BD9:BD15" si="11">SUM(BE9:BP9)</f>
        <v>0</v>
      </c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6">
        <f t="shared" ref="BQ9:BQ15" si="12">SUM(BR9:CG9)</f>
        <v>0</v>
      </c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</row>
    <row r="10" spans="1:85" s="40" customFormat="1" ht="27" customHeight="1">
      <c r="A10" s="51"/>
      <c r="B10" s="51"/>
      <c r="C10" s="49">
        <f t="shared" si="7"/>
        <v>0</v>
      </c>
      <c r="D10" s="49">
        <f t="shared" si="6"/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4">
        <f t="shared" si="8"/>
        <v>0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4">
        <f t="shared" si="9"/>
        <v>0</v>
      </c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4">
        <f t="shared" si="10"/>
        <v>0</v>
      </c>
      <c r="AZ10" s="51"/>
      <c r="BA10" s="51"/>
      <c r="BB10" s="51"/>
      <c r="BC10" s="51"/>
      <c r="BD10" s="54">
        <f t="shared" si="11"/>
        <v>0</v>
      </c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6">
        <f t="shared" si="12"/>
        <v>0</v>
      </c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</row>
    <row r="11" spans="1:85" s="40" customFormat="1" ht="27" customHeight="1">
      <c r="A11" s="51"/>
      <c r="B11" s="51"/>
      <c r="C11" s="49">
        <f t="shared" si="7"/>
        <v>0</v>
      </c>
      <c r="D11" s="49">
        <f t="shared" si="6"/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4">
        <f t="shared" si="8"/>
        <v>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4">
        <f t="shared" si="9"/>
        <v>0</v>
      </c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4">
        <f t="shared" si="10"/>
        <v>0</v>
      </c>
      <c r="AZ11" s="51"/>
      <c r="BA11" s="51"/>
      <c r="BB11" s="51"/>
      <c r="BC11" s="51"/>
      <c r="BD11" s="54">
        <f t="shared" si="11"/>
        <v>0</v>
      </c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6">
        <f t="shared" si="12"/>
        <v>0</v>
      </c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</row>
    <row r="12" spans="1:85" s="40" customFormat="1" ht="27" customHeight="1">
      <c r="A12" s="51"/>
      <c r="B12" s="51"/>
      <c r="C12" s="49">
        <f t="shared" si="7"/>
        <v>0</v>
      </c>
      <c r="D12" s="49">
        <f t="shared" si="6"/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4">
        <f t="shared" si="8"/>
        <v>0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4">
        <f t="shared" si="9"/>
        <v>0</v>
      </c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4">
        <f t="shared" si="10"/>
        <v>0</v>
      </c>
      <c r="AZ12" s="51"/>
      <c r="BA12" s="51"/>
      <c r="BB12" s="51"/>
      <c r="BC12" s="51"/>
      <c r="BD12" s="54">
        <f t="shared" si="11"/>
        <v>0</v>
      </c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6">
        <f t="shared" si="12"/>
        <v>0</v>
      </c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</row>
    <row r="13" spans="1:85" s="40" customFormat="1" ht="27" customHeight="1">
      <c r="A13" s="51"/>
      <c r="B13" s="51"/>
      <c r="C13" s="49">
        <f t="shared" si="7"/>
        <v>0</v>
      </c>
      <c r="D13" s="49">
        <f t="shared" si="6"/>
        <v>0</v>
      </c>
      <c r="E13" s="51"/>
      <c r="F13" s="51"/>
      <c r="G13" s="51"/>
      <c r="H13" s="51"/>
      <c r="I13" s="51"/>
      <c r="J13" s="51"/>
      <c r="K13" s="51"/>
      <c r="L13" s="51"/>
      <c r="M13" s="51"/>
      <c r="N13" s="54">
        <f t="shared" si="8"/>
        <v>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4">
        <f t="shared" si="9"/>
        <v>0</v>
      </c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4">
        <f t="shared" si="10"/>
        <v>0</v>
      </c>
      <c r="AZ13" s="51"/>
      <c r="BA13" s="51"/>
      <c r="BB13" s="51"/>
      <c r="BC13" s="51"/>
      <c r="BD13" s="54">
        <f t="shared" si="11"/>
        <v>0</v>
      </c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6">
        <f t="shared" si="12"/>
        <v>0</v>
      </c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</row>
    <row r="14" spans="1:85" s="40" customFormat="1" ht="27" customHeight="1">
      <c r="A14" s="51"/>
      <c r="B14" s="51"/>
      <c r="C14" s="49">
        <f t="shared" si="7"/>
        <v>0</v>
      </c>
      <c r="D14" s="49">
        <f t="shared" si="6"/>
        <v>0</v>
      </c>
      <c r="E14" s="51"/>
      <c r="F14" s="51"/>
      <c r="G14" s="51"/>
      <c r="H14" s="51"/>
      <c r="I14" s="51"/>
      <c r="J14" s="51"/>
      <c r="K14" s="51"/>
      <c r="L14" s="51"/>
      <c r="M14" s="51"/>
      <c r="N14" s="54">
        <f t="shared" si="8"/>
        <v>0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4">
        <f t="shared" si="9"/>
        <v>0</v>
      </c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4">
        <f t="shared" si="10"/>
        <v>0</v>
      </c>
      <c r="AZ14" s="51"/>
      <c r="BA14" s="51"/>
      <c r="BB14" s="51"/>
      <c r="BC14" s="51"/>
      <c r="BD14" s="54">
        <f t="shared" si="11"/>
        <v>0</v>
      </c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6">
        <f t="shared" si="12"/>
        <v>0</v>
      </c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</row>
    <row r="15" spans="1:85" s="40" customFormat="1" ht="27" customHeight="1">
      <c r="A15" s="51"/>
      <c r="B15" s="51"/>
      <c r="C15" s="49">
        <f t="shared" si="7"/>
        <v>0</v>
      </c>
      <c r="D15" s="49">
        <f t="shared" si="6"/>
        <v>0</v>
      </c>
      <c r="E15" s="51"/>
      <c r="F15" s="51"/>
      <c r="G15" s="51"/>
      <c r="H15" s="51"/>
      <c r="I15" s="51"/>
      <c r="J15" s="51"/>
      <c r="K15" s="51"/>
      <c r="L15" s="51"/>
      <c r="M15" s="51"/>
      <c r="N15" s="54">
        <f t="shared" si="8"/>
        <v>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4">
        <f t="shared" si="9"/>
        <v>0</v>
      </c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4">
        <f t="shared" si="10"/>
        <v>0</v>
      </c>
      <c r="AZ15" s="51"/>
      <c r="BA15" s="51"/>
      <c r="BB15" s="51"/>
      <c r="BC15" s="51"/>
      <c r="BD15" s="54">
        <f t="shared" si="11"/>
        <v>0</v>
      </c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6">
        <f t="shared" si="12"/>
        <v>0</v>
      </c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</row>
    <row r="16" spans="1:85">
      <c r="N16" s="59"/>
    </row>
  </sheetData>
  <sheetProtection password="CCEF" sheet="1" objects="1" scenarios="1"/>
  <mergeCells count="9">
    <mergeCell ref="A5:A7"/>
    <mergeCell ref="A2:CG2"/>
    <mergeCell ref="CF3:CG3"/>
    <mergeCell ref="D4:M4"/>
    <mergeCell ref="N4:AL4"/>
    <mergeCell ref="AM4:AX4"/>
    <mergeCell ref="AY4:BC4"/>
    <mergeCell ref="BD4:BP4"/>
    <mergeCell ref="BQ4:CG4"/>
  </mergeCells>
  <phoneticPr fontId="33" type="noConversion"/>
  <pageMargins left="0.7" right="0.7" top="0.75" bottom="0.75" header="0.3" footer="0.3"/>
  <pageSetup paperSize="9" orientation="portrait" horizontalDpi="2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"/>
  <sheetViews>
    <sheetView showGridLines="0" showZeros="0" workbookViewId="0">
      <selection activeCell="K11" sqref="K11"/>
    </sheetView>
  </sheetViews>
  <sheetFormatPr defaultColWidth="9" defaultRowHeight="13.5"/>
  <cols>
    <col min="1" max="1" width="9.5" style="41" customWidth="1"/>
    <col min="2" max="2" width="10.875" style="41" customWidth="1"/>
    <col min="3" max="13" width="6.625" style="41" customWidth="1"/>
    <col min="14" max="14" width="6.625" style="42" customWidth="1"/>
    <col min="15" max="68" width="6.625" style="41" customWidth="1"/>
    <col min="69" max="85" width="6.625" style="43" customWidth="1"/>
    <col min="86" max="16384" width="9" style="41"/>
  </cols>
  <sheetData>
    <row r="1" spans="1:85">
      <c r="A1" s="41" t="s">
        <v>3204</v>
      </c>
    </row>
    <row r="2" spans="1:85" ht="33.75" customHeight="1">
      <c r="A2" s="159" t="s">
        <v>3203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</row>
    <row r="3" spans="1:85" s="38" customFormat="1" ht="14.2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52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160" t="s">
        <v>23</v>
      </c>
      <c r="CG3" s="160"/>
    </row>
    <row r="4" spans="1:85" s="38" customFormat="1" ht="21.75" customHeight="1">
      <c r="A4" s="45" t="s">
        <v>24</v>
      </c>
      <c r="B4" s="46"/>
      <c r="C4" s="45" t="s">
        <v>86</v>
      </c>
      <c r="D4" s="161" t="s">
        <v>2608</v>
      </c>
      <c r="E4" s="161"/>
      <c r="F4" s="161"/>
      <c r="G4" s="161"/>
      <c r="H4" s="161"/>
      <c r="I4" s="161"/>
      <c r="J4" s="161"/>
      <c r="K4" s="161"/>
      <c r="L4" s="161"/>
      <c r="M4" s="161"/>
      <c r="N4" s="161" t="s">
        <v>2609</v>
      </c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 t="s">
        <v>2610</v>
      </c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 t="s">
        <v>2611</v>
      </c>
      <c r="AZ4" s="161"/>
      <c r="BA4" s="161"/>
      <c r="BB4" s="161"/>
      <c r="BC4" s="161"/>
      <c r="BD4" s="161" t="s">
        <v>2612</v>
      </c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 t="s">
        <v>2613</v>
      </c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</row>
    <row r="5" spans="1:85" s="39" customFormat="1" ht="45" customHeight="1">
      <c r="A5" s="163" t="s">
        <v>2614</v>
      </c>
      <c r="B5" s="47" t="s">
        <v>3205</v>
      </c>
      <c r="C5" s="48"/>
      <c r="D5" s="47" t="s">
        <v>2615</v>
      </c>
      <c r="E5" s="47" t="s">
        <v>2616</v>
      </c>
      <c r="F5" s="47" t="s">
        <v>2617</v>
      </c>
      <c r="G5" s="47" t="s">
        <v>2618</v>
      </c>
      <c r="H5" s="47" t="s">
        <v>2619</v>
      </c>
      <c r="I5" s="47" t="s">
        <v>2620</v>
      </c>
      <c r="J5" s="47" t="s">
        <v>2621</v>
      </c>
      <c r="K5" s="47" t="s">
        <v>2622</v>
      </c>
      <c r="L5" s="47" t="s">
        <v>2198</v>
      </c>
      <c r="M5" s="47" t="s">
        <v>2623</v>
      </c>
      <c r="N5" s="47" t="s">
        <v>2615</v>
      </c>
      <c r="O5" s="47" t="s">
        <v>2624</v>
      </c>
      <c r="P5" s="47" t="s">
        <v>2625</v>
      </c>
      <c r="Q5" s="47" t="s">
        <v>2626</v>
      </c>
      <c r="R5" s="47" t="s">
        <v>2627</v>
      </c>
      <c r="S5" s="47" t="s">
        <v>2628</v>
      </c>
      <c r="T5" s="47" t="s">
        <v>2629</v>
      </c>
      <c r="U5" s="47" t="s">
        <v>2630</v>
      </c>
      <c r="V5" s="47" t="s">
        <v>2631</v>
      </c>
      <c r="W5" s="47" t="s">
        <v>2632</v>
      </c>
      <c r="X5" s="47" t="s">
        <v>2633</v>
      </c>
      <c r="Y5" s="47" t="s">
        <v>2634</v>
      </c>
      <c r="Z5" s="47" t="s">
        <v>2635</v>
      </c>
      <c r="AA5" s="47" t="s">
        <v>2636</v>
      </c>
      <c r="AB5" s="47" t="s">
        <v>2637</v>
      </c>
      <c r="AC5" s="47" t="s">
        <v>2638</v>
      </c>
      <c r="AD5" s="47" t="s">
        <v>2639</v>
      </c>
      <c r="AE5" s="47" t="s">
        <v>2640</v>
      </c>
      <c r="AF5" s="47" t="s">
        <v>2641</v>
      </c>
      <c r="AG5" s="47" t="s">
        <v>2642</v>
      </c>
      <c r="AH5" s="47" t="s">
        <v>2643</v>
      </c>
      <c r="AI5" s="47" t="s">
        <v>2644</v>
      </c>
      <c r="AJ5" s="47" t="s">
        <v>2645</v>
      </c>
      <c r="AK5" s="47" t="s">
        <v>2646</v>
      </c>
      <c r="AL5" s="47" t="s">
        <v>2647</v>
      </c>
      <c r="AM5" s="47" t="s">
        <v>2615</v>
      </c>
      <c r="AN5" s="47" t="s">
        <v>2648</v>
      </c>
      <c r="AO5" s="47" t="s">
        <v>2649</v>
      </c>
      <c r="AP5" s="47" t="s">
        <v>2650</v>
      </c>
      <c r="AQ5" s="47" t="s">
        <v>2651</v>
      </c>
      <c r="AR5" s="47" t="s">
        <v>2652</v>
      </c>
      <c r="AS5" s="47" t="s">
        <v>2653</v>
      </c>
      <c r="AT5" s="47" t="s">
        <v>2654</v>
      </c>
      <c r="AU5" s="47" t="s">
        <v>2655</v>
      </c>
      <c r="AV5" s="47" t="s">
        <v>2656</v>
      </c>
      <c r="AW5" s="47" t="s">
        <v>2657</v>
      </c>
      <c r="AX5" s="47" t="s">
        <v>2658</v>
      </c>
      <c r="AY5" s="47" t="s">
        <v>2615</v>
      </c>
      <c r="AZ5" s="47" t="s">
        <v>2659</v>
      </c>
      <c r="BA5" s="47" t="s">
        <v>2660</v>
      </c>
      <c r="BB5" s="47" t="s">
        <v>2661</v>
      </c>
      <c r="BC5" s="47" t="s">
        <v>2662</v>
      </c>
      <c r="BD5" s="47" t="s">
        <v>2615</v>
      </c>
      <c r="BE5" s="47" t="s">
        <v>2663</v>
      </c>
      <c r="BF5" s="47" t="s">
        <v>2664</v>
      </c>
      <c r="BG5" s="47" t="s">
        <v>2665</v>
      </c>
      <c r="BH5" s="47" t="s">
        <v>2666</v>
      </c>
      <c r="BI5" s="47" t="s">
        <v>2667</v>
      </c>
      <c r="BJ5" s="47" t="s">
        <v>2668</v>
      </c>
      <c r="BK5" s="47" t="s">
        <v>2669</v>
      </c>
      <c r="BL5" s="47" t="s">
        <v>2670</v>
      </c>
      <c r="BM5" s="47" t="s">
        <v>2671</v>
      </c>
      <c r="BN5" s="47" t="s">
        <v>2672</v>
      </c>
      <c r="BO5" s="47" t="s">
        <v>2673</v>
      </c>
      <c r="BP5" s="47" t="s">
        <v>2674</v>
      </c>
      <c r="BQ5" s="47" t="s">
        <v>2615</v>
      </c>
      <c r="BR5" s="47" t="s">
        <v>2663</v>
      </c>
      <c r="BS5" s="47" t="s">
        <v>2664</v>
      </c>
      <c r="BT5" s="47" t="s">
        <v>2665</v>
      </c>
      <c r="BU5" s="47" t="s">
        <v>2666</v>
      </c>
      <c r="BV5" s="47" t="s">
        <v>2667</v>
      </c>
      <c r="BW5" s="47" t="s">
        <v>2668</v>
      </c>
      <c r="BX5" s="47" t="s">
        <v>2669</v>
      </c>
      <c r="BY5" s="47" t="s">
        <v>2675</v>
      </c>
      <c r="BZ5" s="47" t="s">
        <v>2676</v>
      </c>
      <c r="CA5" s="47" t="s">
        <v>2677</v>
      </c>
      <c r="CB5" s="47" t="s">
        <v>2678</v>
      </c>
      <c r="CC5" s="47" t="s">
        <v>2670</v>
      </c>
      <c r="CD5" s="47" t="s">
        <v>2671</v>
      </c>
      <c r="CE5" s="47" t="s">
        <v>2672</v>
      </c>
      <c r="CF5" s="47" t="s">
        <v>2673</v>
      </c>
      <c r="CG5" s="47" t="s">
        <v>2679</v>
      </c>
    </row>
    <row r="6" spans="1:85" ht="24.75" customHeight="1">
      <c r="A6" s="164"/>
      <c r="B6" s="45" t="s">
        <v>2680</v>
      </c>
      <c r="C6" s="45">
        <v>1</v>
      </c>
      <c r="D6" s="45">
        <v>2</v>
      </c>
      <c r="E6" s="45">
        <v>3</v>
      </c>
      <c r="F6" s="45">
        <v>4</v>
      </c>
      <c r="G6" s="45">
        <v>5</v>
      </c>
      <c r="H6" s="45">
        <v>6</v>
      </c>
      <c r="I6" s="45">
        <v>7</v>
      </c>
      <c r="J6" s="45">
        <v>8</v>
      </c>
      <c r="K6" s="45">
        <v>9</v>
      </c>
      <c r="L6" s="45">
        <v>10</v>
      </c>
      <c r="M6" s="45">
        <v>11</v>
      </c>
      <c r="N6" s="53">
        <v>12</v>
      </c>
      <c r="O6" s="45">
        <v>13</v>
      </c>
      <c r="P6" s="45">
        <v>14</v>
      </c>
      <c r="Q6" s="45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5">
        <v>21</v>
      </c>
      <c r="X6" s="45">
        <v>22</v>
      </c>
      <c r="Y6" s="45">
        <v>23</v>
      </c>
      <c r="Z6" s="45">
        <v>24</v>
      </c>
      <c r="AA6" s="45">
        <v>25</v>
      </c>
      <c r="AB6" s="45">
        <v>26</v>
      </c>
      <c r="AC6" s="45">
        <v>27</v>
      </c>
      <c r="AD6" s="45">
        <v>28</v>
      </c>
      <c r="AE6" s="45">
        <v>29</v>
      </c>
      <c r="AF6" s="45">
        <v>30</v>
      </c>
      <c r="AG6" s="45">
        <v>31</v>
      </c>
      <c r="AH6" s="45">
        <v>32</v>
      </c>
      <c r="AI6" s="45">
        <v>33</v>
      </c>
      <c r="AJ6" s="45">
        <v>34</v>
      </c>
      <c r="AK6" s="45">
        <v>35</v>
      </c>
      <c r="AL6" s="45">
        <v>36</v>
      </c>
      <c r="AM6" s="45">
        <v>37</v>
      </c>
      <c r="AN6" s="45">
        <v>38</v>
      </c>
      <c r="AO6" s="45">
        <v>39</v>
      </c>
      <c r="AP6" s="45">
        <v>40</v>
      </c>
      <c r="AQ6" s="45">
        <v>41</v>
      </c>
      <c r="AR6" s="45">
        <v>42</v>
      </c>
      <c r="AS6" s="45">
        <v>43</v>
      </c>
      <c r="AT6" s="45">
        <v>44</v>
      </c>
      <c r="AU6" s="45">
        <v>45</v>
      </c>
      <c r="AV6" s="45">
        <v>46</v>
      </c>
      <c r="AW6" s="45">
        <v>47</v>
      </c>
      <c r="AX6" s="45">
        <v>48</v>
      </c>
      <c r="AY6" s="45">
        <v>49</v>
      </c>
      <c r="AZ6" s="45">
        <v>50</v>
      </c>
      <c r="BA6" s="45">
        <v>51</v>
      </c>
      <c r="BB6" s="45">
        <v>52</v>
      </c>
      <c r="BC6" s="45">
        <v>53</v>
      </c>
      <c r="BD6" s="45">
        <v>54</v>
      </c>
      <c r="BE6" s="45">
        <v>55</v>
      </c>
      <c r="BF6" s="45">
        <v>56</v>
      </c>
      <c r="BG6" s="45">
        <v>57</v>
      </c>
      <c r="BH6" s="45">
        <v>58</v>
      </c>
      <c r="BI6" s="45">
        <v>59</v>
      </c>
      <c r="BJ6" s="45">
        <v>60</v>
      </c>
      <c r="BK6" s="45">
        <v>61</v>
      </c>
      <c r="BL6" s="45">
        <v>62</v>
      </c>
      <c r="BM6" s="45">
        <v>63</v>
      </c>
      <c r="BN6" s="45">
        <v>64</v>
      </c>
      <c r="BO6" s="45">
        <v>65</v>
      </c>
      <c r="BP6" s="45">
        <v>66</v>
      </c>
      <c r="BQ6" s="45">
        <v>67</v>
      </c>
      <c r="BR6" s="45">
        <v>68</v>
      </c>
      <c r="BS6" s="45">
        <v>69</v>
      </c>
      <c r="BT6" s="45">
        <v>70</v>
      </c>
      <c r="BU6" s="45">
        <v>71</v>
      </c>
      <c r="BV6" s="45">
        <v>72</v>
      </c>
      <c r="BW6" s="45">
        <v>73</v>
      </c>
      <c r="BX6" s="45">
        <v>74</v>
      </c>
      <c r="BY6" s="45">
        <v>75</v>
      </c>
      <c r="BZ6" s="45">
        <v>76</v>
      </c>
      <c r="CA6" s="45">
        <v>77</v>
      </c>
      <c r="CB6" s="45">
        <v>78</v>
      </c>
      <c r="CC6" s="45">
        <v>79</v>
      </c>
      <c r="CD6" s="45">
        <v>80</v>
      </c>
      <c r="CE6" s="45">
        <v>81</v>
      </c>
      <c r="CF6" s="45">
        <v>82</v>
      </c>
      <c r="CG6" s="45">
        <v>83</v>
      </c>
    </row>
    <row r="7" spans="1:85" s="40" customFormat="1" ht="23.25" customHeight="1">
      <c r="A7" s="165"/>
      <c r="B7" s="45" t="s">
        <v>86</v>
      </c>
      <c r="C7" s="49">
        <f t="shared" ref="C7:C15" si="0">D7+N7+AM7++AY7+BD7+BQ7</f>
        <v>0</v>
      </c>
      <c r="D7" s="49">
        <f>SUM(E7:M7)</f>
        <v>0</v>
      </c>
      <c r="E7" s="49">
        <f>SUM(E8:E15)</f>
        <v>0</v>
      </c>
      <c r="F7" s="49">
        <f t="shared" ref="F7:M7" si="1">SUM(F8:F15)</f>
        <v>0</v>
      </c>
      <c r="G7" s="49">
        <f t="shared" si="1"/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  <c r="N7" s="54">
        <f>SUM(O7:AL7)</f>
        <v>0</v>
      </c>
      <c r="O7" s="55">
        <f>SUM(O8:O15)</f>
        <v>0</v>
      </c>
      <c r="P7" s="55">
        <f t="shared" ref="P7:AL7" si="2">SUM(P8:P15)</f>
        <v>0</v>
      </c>
      <c r="Q7" s="55">
        <f t="shared" si="2"/>
        <v>0</v>
      </c>
      <c r="R7" s="55">
        <f t="shared" si="2"/>
        <v>0</v>
      </c>
      <c r="S7" s="55">
        <f t="shared" si="2"/>
        <v>0</v>
      </c>
      <c r="T7" s="55">
        <f t="shared" si="2"/>
        <v>0</v>
      </c>
      <c r="U7" s="55">
        <f t="shared" si="2"/>
        <v>0</v>
      </c>
      <c r="V7" s="55">
        <f t="shared" si="2"/>
        <v>0</v>
      </c>
      <c r="W7" s="55">
        <f t="shared" si="2"/>
        <v>0</v>
      </c>
      <c r="X7" s="55">
        <f t="shared" si="2"/>
        <v>0</v>
      </c>
      <c r="Y7" s="55">
        <f t="shared" si="2"/>
        <v>0</v>
      </c>
      <c r="Z7" s="55">
        <f t="shared" si="2"/>
        <v>0</v>
      </c>
      <c r="AA7" s="55">
        <f t="shared" si="2"/>
        <v>0</v>
      </c>
      <c r="AB7" s="55">
        <f t="shared" si="2"/>
        <v>0</v>
      </c>
      <c r="AC7" s="55">
        <f t="shared" si="2"/>
        <v>0</v>
      </c>
      <c r="AD7" s="55">
        <f t="shared" si="2"/>
        <v>0</v>
      </c>
      <c r="AE7" s="55">
        <f t="shared" si="2"/>
        <v>0</v>
      </c>
      <c r="AF7" s="55">
        <f t="shared" si="2"/>
        <v>0</v>
      </c>
      <c r="AG7" s="55">
        <f t="shared" si="2"/>
        <v>0</v>
      </c>
      <c r="AH7" s="55">
        <f t="shared" si="2"/>
        <v>0</v>
      </c>
      <c r="AI7" s="55">
        <f t="shared" si="2"/>
        <v>0</v>
      </c>
      <c r="AJ7" s="55">
        <f t="shared" si="2"/>
        <v>0</v>
      </c>
      <c r="AK7" s="55">
        <f t="shared" si="2"/>
        <v>0</v>
      </c>
      <c r="AL7" s="55">
        <f t="shared" si="2"/>
        <v>0</v>
      </c>
      <c r="AM7" s="54">
        <f>SUM(AN7:AX7)</f>
        <v>0</v>
      </c>
      <c r="AN7" s="49">
        <f>SUM(AN8:AN15)</f>
        <v>0</v>
      </c>
      <c r="AO7" s="49">
        <f t="shared" ref="AO7:AX7" si="3">SUM(AO8:AO15)</f>
        <v>0</v>
      </c>
      <c r="AP7" s="49">
        <f t="shared" si="3"/>
        <v>0</v>
      </c>
      <c r="AQ7" s="49">
        <f t="shared" si="3"/>
        <v>0</v>
      </c>
      <c r="AR7" s="49">
        <f t="shared" si="3"/>
        <v>0</v>
      </c>
      <c r="AS7" s="49">
        <f t="shared" si="3"/>
        <v>0</v>
      </c>
      <c r="AT7" s="49">
        <f t="shared" si="3"/>
        <v>0</v>
      </c>
      <c r="AU7" s="49">
        <f t="shared" si="3"/>
        <v>0</v>
      </c>
      <c r="AV7" s="49">
        <f t="shared" si="3"/>
        <v>0</v>
      </c>
      <c r="AW7" s="49">
        <f t="shared" si="3"/>
        <v>0</v>
      </c>
      <c r="AX7" s="49">
        <f t="shared" si="3"/>
        <v>0</v>
      </c>
      <c r="AY7" s="54">
        <f>SUM(AZ7:BC7)</f>
        <v>0</v>
      </c>
      <c r="AZ7" s="55">
        <f>SUM(AZ8:AZ15)</f>
        <v>0</v>
      </c>
      <c r="BA7" s="55">
        <f t="shared" ref="BA7:BC7" si="4">SUM(BA8:BA15)</f>
        <v>0</v>
      </c>
      <c r="BB7" s="55">
        <f t="shared" si="4"/>
        <v>0</v>
      </c>
      <c r="BC7" s="55">
        <f t="shared" si="4"/>
        <v>0</v>
      </c>
      <c r="BD7" s="54">
        <f>SUM(BE7:BP7)</f>
        <v>0</v>
      </c>
      <c r="BE7" s="56">
        <f>SUM(BE8:BE15)</f>
        <v>0</v>
      </c>
      <c r="BF7" s="56">
        <f t="shared" ref="BF7:BP7" si="5">SUM(BF8:BF15)</f>
        <v>0</v>
      </c>
      <c r="BG7" s="56">
        <f t="shared" si="5"/>
        <v>0</v>
      </c>
      <c r="BH7" s="56">
        <f t="shared" si="5"/>
        <v>0</v>
      </c>
      <c r="BI7" s="56">
        <f t="shared" si="5"/>
        <v>0</v>
      </c>
      <c r="BJ7" s="56">
        <f t="shared" si="5"/>
        <v>0</v>
      </c>
      <c r="BK7" s="56">
        <f t="shared" si="5"/>
        <v>0</v>
      </c>
      <c r="BL7" s="56">
        <f t="shared" si="5"/>
        <v>0</v>
      </c>
      <c r="BM7" s="56">
        <f t="shared" si="5"/>
        <v>0</v>
      </c>
      <c r="BN7" s="56">
        <f t="shared" si="5"/>
        <v>0</v>
      </c>
      <c r="BO7" s="56">
        <f t="shared" si="5"/>
        <v>0</v>
      </c>
      <c r="BP7" s="56">
        <f t="shared" si="5"/>
        <v>0</v>
      </c>
      <c r="BQ7" s="56">
        <f>SUM(BR7:CG7)</f>
        <v>0</v>
      </c>
      <c r="BR7" s="56">
        <f>SUM(BR8:BR15)</f>
        <v>0</v>
      </c>
      <c r="BS7" s="56">
        <f t="shared" ref="BS7:CG7" si="6">SUM(BS8:BS15)</f>
        <v>0</v>
      </c>
      <c r="BT7" s="56">
        <f t="shared" si="6"/>
        <v>0</v>
      </c>
      <c r="BU7" s="56">
        <f t="shared" si="6"/>
        <v>0</v>
      </c>
      <c r="BV7" s="56">
        <f t="shared" si="6"/>
        <v>0</v>
      </c>
      <c r="BW7" s="56">
        <f t="shared" si="6"/>
        <v>0</v>
      </c>
      <c r="BX7" s="56">
        <f t="shared" si="6"/>
        <v>0</v>
      </c>
      <c r="BY7" s="56">
        <f t="shared" si="6"/>
        <v>0</v>
      </c>
      <c r="BZ7" s="56">
        <f t="shared" si="6"/>
        <v>0</v>
      </c>
      <c r="CA7" s="56">
        <f t="shared" si="6"/>
        <v>0</v>
      </c>
      <c r="CB7" s="56">
        <f t="shared" si="6"/>
        <v>0</v>
      </c>
      <c r="CC7" s="56">
        <f t="shared" si="6"/>
        <v>0</v>
      </c>
      <c r="CD7" s="56">
        <f t="shared" si="6"/>
        <v>0</v>
      </c>
      <c r="CE7" s="56">
        <f t="shared" si="6"/>
        <v>0</v>
      </c>
      <c r="CF7" s="56">
        <f t="shared" si="6"/>
        <v>0</v>
      </c>
      <c r="CG7" s="56">
        <f t="shared" si="6"/>
        <v>0</v>
      </c>
    </row>
    <row r="8" spans="1:85" s="40" customFormat="1" ht="27" customHeight="1">
      <c r="A8" s="50"/>
      <c r="B8" s="51"/>
      <c r="C8" s="49">
        <f t="shared" si="0"/>
        <v>0</v>
      </c>
      <c r="D8" s="49">
        <f t="shared" ref="D8:D15" si="7">SUM(E8:M8)</f>
        <v>0</v>
      </c>
      <c r="E8" s="51"/>
      <c r="F8" s="51"/>
      <c r="G8" s="51"/>
      <c r="H8" s="51"/>
      <c r="I8" s="51"/>
      <c r="J8" s="51"/>
      <c r="K8" s="51"/>
      <c r="L8" s="51"/>
      <c r="M8" s="51"/>
      <c r="N8" s="54">
        <f>SUM(O8:AL8)</f>
        <v>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4">
        <f>SUM(AN8:AX8)</f>
        <v>0</v>
      </c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4">
        <f>SUM(AZ8:BC8)</f>
        <v>0</v>
      </c>
      <c r="AZ8" s="51"/>
      <c r="BA8" s="51"/>
      <c r="BB8" s="51"/>
      <c r="BC8" s="51"/>
      <c r="BD8" s="54">
        <f>SUM(BE8:BP8)</f>
        <v>0</v>
      </c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6">
        <f>SUM(BR8:CG8)</f>
        <v>0</v>
      </c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</row>
    <row r="9" spans="1:85" s="40" customFormat="1" ht="27" customHeight="1">
      <c r="A9" s="51"/>
      <c r="B9" s="51"/>
      <c r="C9" s="49">
        <f t="shared" si="0"/>
        <v>0</v>
      </c>
      <c r="D9" s="49">
        <f t="shared" si="7"/>
        <v>0</v>
      </c>
      <c r="E9" s="51"/>
      <c r="F9" s="51"/>
      <c r="G9" s="51"/>
      <c r="H9" s="51"/>
      <c r="I9" s="51"/>
      <c r="J9" s="51"/>
      <c r="K9" s="51"/>
      <c r="L9" s="51"/>
      <c r="M9" s="51"/>
      <c r="N9" s="54">
        <f t="shared" ref="N9:N15" si="8">SUM(O9:AL9)</f>
        <v>0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4">
        <f t="shared" ref="AM9:AM15" si="9">SUM(AN9:AX9)</f>
        <v>0</v>
      </c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4">
        <f t="shared" ref="AY9:AY15" si="10">SUM(AZ9:BC9)</f>
        <v>0</v>
      </c>
      <c r="AZ9" s="51"/>
      <c r="BA9" s="51"/>
      <c r="BB9" s="51"/>
      <c r="BC9" s="51"/>
      <c r="BD9" s="54">
        <f t="shared" ref="BD9:BD15" si="11">SUM(BE9:BP9)</f>
        <v>0</v>
      </c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6">
        <f t="shared" ref="BQ9:BQ15" si="12">SUM(BR9:CG9)</f>
        <v>0</v>
      </c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</row>
    <row r="10" spans="1:85" s="40" customFormat="1" ht="27" customHeight="1">
      <c r="A10" s="51"/>
      <c r="B10" s="51"/>
      <c r="C10" s="49">
        <f t="shared" si="0"/>
        <v>0</v>
      </c>
      <c r="D10" s="49">
        <f t="shared" si="7"/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4">
        <f t="shared" si="8"/>
        <v>0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4">
        <f t="shared" si="9"/>
        <v>0</v>
      </c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4">
        <f t="shared" si="10"/>
        <v>0</v>
      </c>
      <c r="AZ10" s="51"/>
      <c r="BA10" s="51"/>
      <c r="BB10" s="51"/>
      <c r="BC10" s="51"/>
      <c r="BD10" s="54">
        <f t="shared" si="11"/>
        <v>0</v>
      </c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6">
        <f t="shared" si="12"/>
        <v>0</v>
      </c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</row>
    <row r="11" spans="1:85" s="40" customFormat="1" ht="27" customHeight="1">
      <c r="A11" s="51"/>
      <c r="B11" s="51"/>
      <c r="C11" s="49">
        <f t="shared" si="0"/>
        <v>0</v>
      </c>
      <c r="D11" s="49">
        <f t="shared" si="7"/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4">
        <f t="shared" si="8"/>
        <v>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4">
        <f t="shared" si="9"/>
        <v>0</v>
      </c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4">
        <f t="shared" si="10"/>
        <v>0</v>
      </c>
      <c r="AZ11" s="51"/>
      <c r="BA11" s="51"/>
      <c r="BB11" s="51"/>
      <c r="BC11" s="51"/>
      <c r="BD11" s="54">
        <f t="shared" si="11"/>
        <v>0</v>
      </c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6">
        <f t="shared" si="12"/>
        <v>0</v>
      </c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</row>
    <row r="12" spans="1:85" s="40" customFormat="1" ht="27" customHeight="1">
      <c r="A12" s="51"/>
      <c r="B12" s="51"/>
      <c r="C12" s="49">
        <f t="shared" si="0"/>
        <v>0</v>
      </c>
      <c r="D12" s="49">
        <f t="shared" si="7"/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4">
        <f t="shared" si="8"/>
        <v>0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4">
        <f t="shared" si="9"/>
        <v>0</v>
      </c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4">
        <f t="shared" si="10"/>
        <v>0</v>
      </c>
      <c r="AZ12" s="51"/>
      <c r="BA12" s="51"/>
      <c r="BB12" s="51"/>
      <c r="BC12" s="51"/>
      <c r="BD12" s="54">
        <f t="shared" si="11"/>
        <v>0</v>
      </c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6">
        <f t="shared" si="12"/>
        <v>0</v>
      </c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</row>
    <row r="13" spans="1:85" s="40" customFormat="1" ht="27" customHeight="1">
      <c r="A13" s="51"/>
      <c r="B13" s="51"/>
      <c r="C13" s="49">
        <f t="shared" si="0"/>
        <v>0</v>
      </c>
      <c r="D13" s="49">
        <f t="shared" si="7"/>
        <v>0</v>
      </c>
      <c r="E13" s="51"/>
      <c r="F13" s="51"/>
      <c r="G13" s="51"/>
      <c r="H13" s="51"/>
      <c r="I13" s="51"/>
      <c r="J13" s="51"/>
      <c r="K13" s="51"/>
      <c r="L13" s="51"/>
      <c r="M13" s="51"/>
      <c r="N13" s="54">
        <f t="shared" si="8"/>
        <v>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4">
        <f t="shared" si="9"/>
        <v>0</v>
      </c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4">
        <f t="shared" si="10"/>
        <v>0</v>
      </c>
      <c r="AZ13" s="51"/>
      <c r="BA13" s="51"/>
      <c r="BB13" s="51"/>
      <c r="BC13" s="51"/>
      <c r="BD13" s="54">
        <f t="shared" si="11"/>
        <v>0</v>
      </c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6">
        <f t="shared" si="12"/>
        <v>0</v>
      </c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</row>
    <row r="14" spans="1:85" s="40" customFormat="1" ht="27" customHeight="1">
      <c r="A14" s="51"/>
      <c r="B14" s="51"/>
      <c r="C14" s="49">
        <f t="shared" si="0"/>
        <v>0</v>
      </c>
      <c r="D14" s="49">
        <f t="shared" si="7"/>
        <v>0</v>
      </c>
      <c r="E14" s="51"/>
      <c r="F14" s="51"/>
      <c r="G14" s="51"/>
      <c r="H14" s="51"/>
      <c r="I14" s="51"/>
      <c r="J14" s="51"/>
      <c r="K14" s="51"/>
      <c r="L14" s="51"/>
      <c r="M14" s="51"/>
      <c r="N14" s="54">
        <f t="shared" si="8"/>
        <v>0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4">
        <f t="shared" si="9"/>
        <v>0</v>
      </c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4">
        <f t="shared" si="10"/>
        <v>0</v>
      </c>
      <c r="AZ14" s="51"/>
      <c r="BA14" s="51"/>
      <c r="BB14" s="51"/>
      <c r="BC14" s="51"/>
      <c r="BD14" s="54">
        <f t="shared" si="11"/>
        <v>0</v>
      </c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6">
        <f t="shared" si="12"/>
        <v>0</v>
      </c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</row>
    <row r="15" spans="1:85" s="40" customFormat="1" ht="27" customHeight="1">
      <c r="A15" s="51"/>
      <c r="B15" s="51"/>
      <c r="C15" s="49">
        <f t="shared" si="0"/>
        <v>0</v>
      </c>
      <c r="D15" s="49">
        <f t="shared" si="7"/>
        <v>0</v>
      </c>
      <c r="E15" s="51"/>
      <c r="F15" s="51"/>
      <c r="G15" s="51"/>
      <c r="H15" s="51"/>
      <c r="I15" s="51"/>
      <c r="J15" s="51"/>
      <c r="K15" s="51"/>
      <c r="L15" s="51"/>
      <c r="M15" s="51"/>
      <c r="N15" s="54">
        <f t="shared" si="8"/>
        <v>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4">
        <f t="shared" si="9"/>
        <v>0</v>
      </c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4">
        <f t="shared" si="10"/>
        <v>0</v>
      </c>
      <c r="AZ15" s="51"/>
      <c r="BA15" s="51"/>
      <c r="BB15" s="51"/>
      <c r="BC15" s="51"/>
      <c r="BD15" s="54">
        <f t="shared" si="11"/>
        <v>0</v>
      </c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6">
        <f t="shared" si="12"/>
        <v>0</v>
      </c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</row>
    <row r="16" spans="1:85">
      <c r="A16" s="41" t="s">
        <v>2683</v>
      </c>
    </row>
  </sheetData>
  <sheetProtection password="CCEF" sheet="1" objects="1" scenarios="1"/>
  <mergeCells count="9">
    <mergeCell ref="A5:A7"/>
    <mergeCell ref="A2:CG2"/>
    <mergeCell ref="CF3:CG3"/>
    <mergeCell ref="D4:M4"/>
    <mergeCell ref="N4:AL4"/>
    <mergeCell ref="AM4:AX4"/>
    <mergeCell ref="AY4:BC4"/>
    <mergeCell ref="BD4:BP4"/>
    <mergeCell ref="BQ4:CG4"/>
  </mergeCells>
  <phoneticPr fontId="33" type="noConversion"/>
  <pageMargins left="0.7" right="0.7" top="0.75" bottom="0.75" header="0.3" footer="0.3"/>
  <pageSetup paperSize="9" orientation="portrait" horizontalDpi="2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6"/>
  <sheetViews>
    <sheetView showGridLines="0" showZeros="0" workbookViewId="0">
      <selection activeCell="I35" sqref="I35"/>
    </sheetView>
  </sheetViews>
  <sheetFormatPr defaultColWidth="9" defaultRowHeight="12.75"/>
  <cols>
    <col min="1" max="1" width="22.25" style="23" customWidth="1"/>
    <col min="2" max="2" width="14.75" style="23" customWidth="1"/>
    <col min="3" max="3" width="27.25" style="23" customWidth="1"/>
    <col min="4" max="4" width="12.75" style="23" customWidth="1"/>
    <col min="5" max="99" width="7.875" style="23" customWidth="1"/>
    <col min="100" max="256" width="9" style="23"/>
    <col min="257" max="257" width="22.25" style="23" customWidth="1"/>
    <col min="258" max="258" width="14.75" style="23" customWidth="1"/>
    <col min="259" max="259" width="25" style="23" customWidth="1"/>
    <col min="260" max="260" width="12.75" style="23" customWidth="1"/>
    <col min="261" max="355" width="7.875" style="23" customWidth="1"/>
    <col min="356" max="512" width="9" style="23"/>
    <col min="513" max="513" width="22.25" style="23" customWidth="1"/>
    <col min="514" max="514" width="14.75" style="23" customWidth="1"/>
    <col min="515" max="515" width="25" style="23" customWidth="1"/>
    <col min="516" max="516" width="12.75" style="23" customWidth="1"/>
    <col min="517" max="611" width="7.875" style="23" customWidth="1"/>
    <col min="612" max="768" width="9" style="23"/>
    <col min="769" max="769" width="22.25" style="23" customWidth="1"/>
    <col min="770" max="770" width="14.75" style="23" customWidth="1"/>
    <col min="771" max="771" width="25" style="23" customWidth="1"/>
    <col min="772" max="772" width="12.75" style="23" customWidth="1"/>
    <col min="773" max="867" width="7.875" style="23" customWidth="1"/>
    <col min="868" max="1024" width="9" style="23"/>
    <col min="1025" max="1025" width="22.25" style="23" customWidth="1"/>
    <col min="1026" max="1026" width="14.75" style="23" customWidth="1"/>
    <col min="1027" max="1027" width="25" style="23" customWidth="1"/>
    <col min="1028" max="1028" width="12.75" style="23" customWidth="1"/>
    <col min="1029" max="1123" width="7.875" style="23" customWidth="1"/>
    <col min="1124" max="1280" width="9" style="23"/>
    <col min="1281" max="1281" width="22.25" style="23" customWidth="1"/>
    <col min="1282" max="1282" width="14.75" style="23" customWidth="1"/>
    <col min="1283" max="1283" width="25" style="23" customWidth="1"/>
    <col min="1284" max="1284" width="12.75" style="23" customWidth="1"/>
    <col min="1285" max="1379" width="7.875" style="23" customWidth="1"/>
    <col min="1380" max="1536" width="9" style="23"/>
    <col min="1537" max="1537" width="22.25" style="23" customWidth="1"/>
    <col min="1538" max="1538" width="14.75" style="23" customWidth="1"/>
    <col min="1539" max="1539" width="25" style="23" customWidth="1"/>
    <col min="1540" max="1540" width="12.75" style="23" customWidth="1"/>
    <col min="1541" max="1635" width="7.875" style="23" customWidth="1"/>
    <col min="1636" max="1792" width="9" style="23"/>
    <col min="1793" max="1793" width="22.25" style="23" customWidth="1"/>
    <col min="1794" max="1794" width="14.75" style="23" customWidth="1"/>
    <col min="1795" max="1795" width="25" style="23" customWidth="1"/>
    <col min="1796" max="1796" width="12.75" style="23" customWidth="1"/>
    <col min="1797" max="1891" width="7.875" style="23" customWidth="1"/>
    <col min="1892" max="2048" width="9" style="23"/>
    <col min="2049" max="2049" width="22.25" style="23" customWidth="1"/>
    <col min="2050" max="2050" width="14.75" style="23" customWidth="1"/>
    <col min="2051" max="2051" width="25" style="23" customWidth="1"/>
    <col min="2052" max="2052" width="12.75" style="23" customWidth="1"/>
    <col min="2053" max="2147" width="7.875" style="23" customWidth="1"/>
    <col min="2148" max="2304" width="9" style="23"/>
    <col min="2305" max="2305" width="22.25" style="23" customWidth="1"/>
    <col min="2306" max="2306" width="14.75" style="23" customWidth="1"/>
    <col min="2307" max="2307" width="25" style="23" customWidth="1"/>
    <col min="2308" max="2308" width="12.75" style="23" customWidth="1"/>
    <col min="2309" max="2403" width="7.875" style="23" customWidth="1"/>
    <col min="2404" max="2560" width="9" style="23"/>
    <col min="2561" max="2561" width="22.25" style="23" customWidth="1"/>
    <col min="2562" max="2562" width="14.75" style="23" customWidth="1"/>
    <col min="2563" max="2563" width="25" style="23" customWidth="1"/>
    <col min="2564" max="2564" width="12.75" style="23" customWidth="1"/>
    <col min="2565" max="2659" width="7.875" style="23" customWidth="1"/>
    <col min="2660" max="2816" width="9" style="23"/>
    <col min="2817" max="2817" width="22.25" style="23" customWidth="1"/>
    <col min="2818" max="2818" width="14.75" style="23" customWidth="1"/>
    <col min="2819" max="2819" width="25" style="23" customWidth="1"/>
    <col min="2820" max="2820" width="12.75" style="23" customWidth="1"/>
    <col min="2821" max="2915" width="7.875" style="23" customWidth="1"/>
    <col min="2916" max="3072" width="9" style="23"/>
    <col min="3073" max="3073" width="22.25" style="23" customWidth="1"/>
    <col min="3074" max="3074" width="14.75" style="23" customWidth="1"/>
    <col min="3075" max="3075" width="25" style="23" customWidth="1"/>
    <col min="3076" max="3076" width="12.75" style="23" customWidth="1"/>
    <col min="3077" max="3171" width="7.875" style="23" customWidth="1"/>
    <col min="3172" max="3328" width="9" style="23"/>
    <col min="3329" max="3329" width="22.25" style="23" customWidth="1"/>
    <col min="3330" max="3330" width="14.75" style="23" customWidth="1"/>
    <col min="3331" max="3331" width="25" style="23" customWidth="1"/>
    <col min="3332" max="3332" width="12.75" style="23" customWidth="1"/>
    <col min="3333" max="3427" width="7.875" style="23" customWidth="1"/>
    <col min="3428" max="3584" width="9" style="23"/>
    <col min="3585" max="3585" width="22.25" style="23" customWidth="1"/>
    <col min="3586" max="3586" width="14.75" style="23" customWidth="1"/>
    <col min="3587" max="3587" width="25" style="23" customWidth="1"/>
    <col min="3588" max="3588" width="12.75" style="23" customWidth="1"/>
    <col min="3589" max="3683" width="7.875" style="23" customWidth="1"/>
    <col min="3684" max="3840" width="9" style="23"/>
    <col min="3841" max="3841" width="22.25" style="23" customWidth="1"/>
    <col min="3842" max="3842" width="14.75" style="23" customWidth="1"/>
    <col min="3843" max="3843" width="25" style="23" customWidth="1"/>
    <col min="3844" max="3844" width="12.75" style="23" customWidth="1"/>
    <col min="3845" max="3939" width="7.875" style="23" customWidth="1"/>
    <col min="3940" max="4096" width="9" style="23"/>
    <col min="4097" max="4097" width="22.25" style="23" customWidth="1"/>
    <col min="4098" max="4098" width="14.75" style="23" customWidth="1"/>
    <col min="4099" max="4099" width="25" style="23" customWidth="1"/>
    <col min="4100" max="4100" width="12.75" style="23" customWidth="1"/>
    <col min="4101" max="4195" width="7.875" style="23" customWidth="1"/>
    <col min="4196" max="4352" width="9" style="23"/>
    <col min="4353" max="4353" width="22.25" style="23" customWidth="1"/>
    <col min="4354" max="4354" width="14.75" style="23" customWidth="1"/>
    <col min="4355" max="4355" width="25" style="23" customWidth="1"/>
    <col min="4356" max="4356" width="12.75" style="23" customWidth="1"/>
    <col min="4357" max="4451" width="7.875" style="23" customWidth="1"/>
    <col min="4452" max="4608" width="9" style="23"/>
    <col min="4609" max="4609" width="22.25" style="23" customWidth="1"/>
    <col min="4610" max="4610" width="14.75" style="23" customWidth="1"/>
    <col min="4611" max="4611" width="25" style="23" customWidth="1"/>
    <col min="4612" max="4612" width="12.75" style="23" customWidth="1"/>
    <col min="4613" max="4707" width="7.875" style="23" customWidth="1"/>
    <col min="4708" max="4864" width="9" style="23"/>
    <col min="4865" max="4865" width="22.25" style="23" customWidth="1"/>
    <col min="4866" max="4866" width="14.75" style="23" customWidth="1"/>
    <col min="4867" max="4867" width="25" style="23" customWidth="1"/>
    <col min="4868" max="4868" width="12.75" style="23" customWidth="1"/>
    <col min="4869" max="4963" width="7.875" style="23" customWidth="1"/>
    <col min="4964" max="5120" width="9" style="23"/>
    <col min="5121" max="5121" width="22.25" style="23" customWidth="1"/>
    <col min="5122" max="5122" width="14.75" style="23" customWidth="1"/>
    <col min="5123" max="5123" width="25" style="23" customWidth="1"/>
    <col min="5124" max="5124" width="12.75" style="23" customWidth="1"/>
    <col min="5125" max="5219" width="7.875" style="23" customWidth="1"/>
    <col min="5220" max="5376" width="9" style="23"/>
    <col min="5377" max="5377" width="22.25" style="23" customWidth="1"/>
    <col min="5378" max="5378" width="14.75" style="23" customWidth="1"/>
    <col min="5379" max="5379" width="25" style="23" customWidth="1"/>
    <col min="5380" max="5380" width="12.75" style="23" customWidth="1"/>
    <col min="5381" max="5475" width="7.875" style="23" customWidth="1"/>
    <col min="5476" max="5632" width="9" style="23"/>
    <col min="5633" max="5633" width="22.25" style="23" customWidth="1"/>
    <col min="5634" max="5634" width="14.75" style="23" customWidth="1"/>
    <col min="5635" max="5635" width="25" style="23" customWidth="1"/>
    <col min="5636" max="5636" width="12.75" style="23" customWidth="1"/>
    <col min="5637" max="5731" width="7.875" style="23" customWidth="1"/>
    <col min="5732" max="5888" width="9" style="23"/>
    <col min="5889" max="5889" width="22.25" style="23" customWidth="1"/>
    <col min="5890" max="5890" width="14.75" style="23" customWidth="1"/>
    <col min="5891" max="5891" width="25" style="23" customWidth="1"/>
    <col min="5892" max="5892" width="12.75" style="23" customWidth="1"/>
    <col min="5893" max="5987" width="7.875" style="23" customWidth="1"/>
    <col min="5988" max="6144" width="9" style="23"/>
    <col min="6145" max="6145" width="22.25" style="23" customWidth="1"/>
    <col min="6146" max="6146" width="14.75" style="23" customWidth="1"/>
    <col min="6147" max="6147" width="25" style="23" customWidth="1"/>
    <col min="6148" max="6148" width="12.75" style="23" customWidth="1"/>
    <col min="6149" max="6243" width="7.875" style="23" customWidth="1"/>
    <col min="6244" max="6400" width="9" style="23"/>
    <col min="6401" max="6401" width="22.25" style="23" customWidth="1"/>
    <col min="6402" max="6402" width="14.75" style="23" customWidth="1"/>
    <col min="6403" max="6403" width="25" style="23" customWidth="1"/>
    <col min="6404" max="6404" width="12.75" style="23" customWidth="1"/>
    <col min="6405" max="6499" width="7.875" style="23" customWidth="1"/>
    <col min="6500" max="6656" width="9" style="23"/>
    <col min="6657" max="6657" width="22.25" style="23" customWidth="1"/>
    <col min="6658" max="6658" width="14.75" style="23" customWidth="1"/>
    <col min="6659" max="6659" width="25" style="23" customWidth="1"/>
    <col min="6660" max="6660" width="12.75" style="23" customWidth="1"/>
    <col min="6661" max="6755" width="7.875" style="23" customWidth="1"/>
    <col min="6756" max="6912" width="9" style="23"/>
    <col min="6913" max="6913" width="22.25" style="23" customWidth="1"/>
    <col min="6914" max="6914" width="14.75" style="23" customWidth="1"/>
    <col min="6915" max="6915" width="25" style="23" customWidth="1"/>
    <col min="6916" max="6916" width="12.75" style="23" customWidth="1"/>
    <col min="6917" max="7011" width="7.875" style="23" customWidth="1"/>
    <col min="7012" max="7168" width="9" style="23"/>
    <col min="7169" max="7169" width="22.25" style="23" customWidth="1"/>
    <col min="7170" max="7170" width="14.75" style="23" customWidth="1"/>
    <col min="7171" max="7171" width="25" style="23" customWidth="1"/>
    <col min="7172" max="7172" width="12.75" style="23" customWidth="1"/>
    <col min="7173" max="7267" width="7.875" style="23" customWidth="1"/>
    <col min="7268" max="7424" width="9" style="23"/>
    <col min="7425" max="7425" width="22.25" style="23" customWidth="1"/>
    <col min="7426" max="7426" width="14.75" style="23" customWidth="1"/>
    <col min="7427" max="7427" width="25" style="23" customWidth="1"/>
    <col min="7428" max="7428" width="12.75" style="23" customWidth="1"/>
    <col min="7429" max="7523" width="7.875" style="23" customWidth="1"/>
    <col min="7524" max="7680" width="9" style="23"/>
    <col min="7681" max="7681" width="22.25" style="23" customWidth="1"/>
    <col min="7682" max="7682" width="14.75" style="23" customWidth="1"/>
    <col min="7683" max="7683" width="25" style="23" customWidth="1"/>
    <col min="7684" max="7684" width="12.75" style="23" customWidth="1"/>
    <col min="7685" max="7779" width="7.875" style="23" customWidth="1"/>
    <col min="7780" max="7936" width="9" style="23"/>
    <col min="7937" max="7937" width="22.25" style="23" customWidth="1"/>
    <col min="7938" max="7938" width="14.75" style="23" customWidth="1"/>
    <col min="7939" max="7939" width="25" style="23" customWidth="1"/>
    <col min="7940" max="7940" width="12.75" style="23" customWidth="1"/>
    <col min="7941" max="8035" width="7.875" style="23" customWidth="1"/>
    <col min="8036" max="8192" width="9" style="23"/>
    <col min="8193" max="8193" width="22.25" style="23" customWidth="1"/>
    <col min="8194" max="8194" width="14.75" style="23" customWidth="1"/>
    <col min="8195" max="8195" width="25" style="23" customWidth="1"/>
    <col min="8196" max="8196" width="12.75" style="23" customWidth="1"/>
    <col min="8197" max="8291" width="7.875" style="23" customWidth="1"/>
    <col min="8292" max="8448" width="9" style="23"/>
    <col min="8449" max="8449" width="22.25" style="23" customWidth="1"/>
    <col min="8450" max="8450" width="14.75" style="23" customWidth="1"/>
    <col min="8451" max="8451" width="25" style="23" customWidth="1"/>
    <col min="8452" max="8452" width="12.75" style="23" customWidth="1"/>
    <col min="8453" max="8547" width="7.875" style="23" customWidth="1"/>
    <col min="8548" max="8704" width="9" style="23"/>
    <col min="8705" max="8705" width="22.25" style="23" customWidth="1"/>
    <col min="8706" max="8706" width="14.75" style="23" customWidth="1"/>
    <col min="8707" max="8707" width="25" style="23" customWidth="1"/>
    <col min="8708" max="8708" width="12.75" style="23" customWidth="1"/>
    <col min="8709" max="8803" width="7.875" style="23" customWidth="1"/>
    <col min="8804" max="8960" width="9" style="23"/>
    <col min="8961" max="8961" width="22.25" style="23" customWidth="1"/>
    <col min="8962" max="8962" width="14.75" style="23" customWidth="1"/>
    <col min="8963" max="8963" width="25" style="23" customWidth="1"/>
    <col min="8964" max="8964" width="12.75" style="23" customWidth="1"/>
    <col min="8965" max="9059" width="7.875" style="23" customWidth="1"/>
    <col min="9060" max="9216" width="9" style="23"/>
    <col min="9217" max="9217" width="22.25" style="23" customWidth="1"/>
    <col min="9218" max="9218" width="14.75" style="23" customWidth="1"/>
    <col min="9219" max="9219" width="25" style="23" customWidth="1"/>
    <col min="9220" max="9220" width="12.75" style="23" customWidth="1"/>
    <col min="9221" max="9315" width="7.875" style="23" customWidth="1"/>
    <col min="9316" max="9472" width="9" style="23"/>
    <col min="9473" max="9473" width="22.25" style="23" customWidth="1"/>
    <col min="9474" max="9474" width="14.75" style="23" customWidth="1"/>
    <col min="9475" max="9475" width="25" style="23" customWidth="1"/>
    <col min="9476" max="9476" width="12.75" style="23" customWidth="1"/>
    <col min="9477" max="9571" width="7.875" style="23" customWidth="1"/>
    <col min="9572" max="9728" width="9" style="23"/>
    <col min="9729" max="9729" width="22.25" style="23" customWidth="1"/>
    <col min="9730" max="9730" width="14.75" style="23" customWidth="1"/>
    <col min="9731" max="9731" width="25" style="23" customWidth="1"/>
    <col min="9732" max="9732" width="12.75" style="23" customWidth="1"/>
    <col min="9733" max="9827" width="7.875" style="23" customWidth="1"/>
    <col min="9828" max="9984" width="9" style="23"/>
    <col min="9985" max="9985" width="22.25" style="23" customWidth="1"/>
    <col min="9986" max="9986" width="14.75" style="23" customWidth="1"/>
    <col min="9987" max="9987" width="25" style="23" customWidth="1"/>
    <col min="9988" max="9988" width="12.75" style="23" customWidth="1"/>
    <col min="9989" max="10083" width="7.875" style="23" customWidth="1"/>
    <col min="10084" max="10240" width="9" style="23"/>
    <col min="10241" max="10241" width="22.25" style="23" customWidth="1"/>
    <col min="10242" max="10242" width="14.75" style="23" customWidth="1"/>
    <col min="10243" max="10243" width="25" style="23" customWidth="1"/>
    <col min="10244" max="10244" width="12.75" style="23" customWidth="1"/>
    <col min="10245" max="10339" width="7.875" style="23" customWidth="1"/>
    <col min="10340" max="10496" width="9" style="23"/>
    <col min="10497" max="10497" width="22.25" style="23" customWidth="1"/>
    <col min="10498" max="10498" width="14.75" style="23" customWidth="1"/>
    <col min="10499" max="10499" width="25" style="23" customWidth="1"/>
    <col min="10500" max="10500" width="12.75" style="23" customWidth="1"/>
    <col min="10501" max="10595" width="7.875" style="23" customWidth="1"/>
    <col min="10596" max="10752" width="9" style="23"/>
    <col min="10753" max="10753" width="22.25" style="23" customWidth="1"/>
    <col min="10754" max="10754" width="14.75" style="23" customWidth="1"/>
    <col min="10755" max="10755" width="25" style="23" customWidth="1"/>
    <col min="10756" max="10756" width="12.75" style="23" customWidth="1"/>
    <col min="10757" max="10851" width="7.875" style="23" customWidth="1"/>
    <col min="10852" max="11008" width="9" style="23"/>
    <col min="11009" max="11009" width="22.25" style="23" customWidth="1"/>
    <col min="11010" max="11010" width="14.75" style="23" customWidth="1"/>
    <col min="11011" max="11011" width="25" style="23" customWidth="1"/>
    <col min="11012" max="11012" width="12.75" style="23" customWidth="1"/>
    <col min="11013" max="11107" width="7.875" style="23" customWidth="1"/>
    <col min="11108" max="11264" width="9" style="23"/>
    <col min="11265" max="11265" width="22.25" style="23" customWidth="1"/>
    <col min="11266" max="11266" width="14.75" style="23" customWidth="1"/>
    <col min="11267" max="11267" width="25" style="23" customWidth="1"/>
    <col min="11268" max="11268" width="12.75" style="23" customWidth="1"/>
    <col min="11269" max="11363" width="7.875" style="23" customWidth="1"/>
    <col min="11364" max="11520" width="9" style="23"/>
    <col min="11521" max="11521" width="22.25" style="23" customWidth="1"/>
    <col min="11522" max="11522" width="14.75" style="23" customWidth="1"/>
    <col min="11523" max="11523" width="25" style="23" customWidth="1"/>
    <col min="11524" max="11524" width="12.75" style="23" customWidth="1"/>
    <col min="11525" max="11619" width="7.875" style="23" customWidth="1"/>
    <col min="11620" max="11776" width="9" style="23"/>
    <col min="11777" max="11777" width="22.25" style="23" customWidth="1"/>
    <col min="11778" max="11778" width="14.75" style="23" customWidth="1"/>
    <col min="11779" max="11779" width="25" style="23" customWidth="1"/>
    <col min="11780" max="11780" width="12.75" style="23" customWidth="1"/>
    <col min="11781" max="11875" width="7.875" style="23" customWidth="1"/>
    <col min="11876" max="12032" width="9" style="23"/>
    <col min="12033" max="12033" width="22.25" style="23" customWidth="1"/>
    <col min="12034" max="12034" width="14.75" style="23" customWidth="1"/>
    <col min="12035" max="12035" width="25" style="23" customWidth="1"/>
    <col min="12036" max="12036" width="12.75" style="23" customWidth="1"/>
    <col min="12037" max="12131" width="7.875" style="23" customWidth="1"/>
    <col min="12132" max="12288" width="9" style="23"/>
    <col min="12289" max="12289" width="22.25" style="23" customWidth="1"/>
    <col min="12290" max="12290" width="14.75" style="23" customWidth="1"/>
    <col min="12291" max="12291" width="25" style="23" customWidth="1"/>
    <col min="12292" max="12292" width="12.75" style="23" customWidth="1"/>
    <col min="12293" max="12387" width="7.875" style="23" customWidth="1"/>
    <col min="12388" max="12544" width="9" style="23"/>
    <col min="12545" max="12545" width="22.25" style="23" customWidth="1"/>
    <col min="12546" max="12546" width="14.75" style="23" customWidth="1"/>
    <col min="12547" max="12547" width="25" style="23" customWidth="1"/>
    <col min="12548" max="12548" width="12.75" style="23" customWidth="1"/>
    <col min="12549" max="12643" width="7.875" style="23" customWidth="1"/>
    <col min="12644" max="12800" width="9" style="23"/>
    <col min="12801" max="12801" width="22.25" style="23" customWidth="1"/>
    <col min="12802" max="12802" width="14.75" style="23" customWidth="1"/>
    <col min="12803" max="12803" width="25" style="23" customWidth="1"/>
    <col min="12804" max="12804" width="12.75" style="23" customWidth="1"/>
    <col min="12805" max="12899" width="7.875" style="23" customWidth="1"/>
    <col min="12900" max="13056" width="9" style="23"/>
    <col min="13057" max="13057" width="22.25" style="23" customWidth="1"/>
    <col min="13058" max="13058" width="14.75" style="23" customWidth="1"/>
    <col min="13059" max="13059" width="25" style="23" customWidth="1"/>
    <col min="13060" max="13060" width="12.75" style="23" customWidth="1"/>
    <col min="13061" max="13155" width="7.875" style="23" customWidth="1"/>
    <col min="13156" max="13312" width="9" style="23"/>
    <col min="13313" max="13313" width="22.25" style="23" customWidth="1"/>
    <col min="13314" max="13314" width="14.75" style="23" customWidth="1"/>
    <col min="13315" max="13315" width="25" style="23" customWidth="1"/>
    <col min="13316" max="13316" width="12.75" style="23" customWidth="1"/>
    <col min="13317" max="13411" width="7.875" style="23" customWidth="1"/>
    <col min="13412" max="13568" width="9" style="23"/>
    <col min="13569" max="13569" width="22.25" style="23" customWidth="1"/>
    <col min="13570" max="13570" width="14.75" style="23" customWidth="1"/>
    <col min="13571" max="13571" width="25" style="23" customWidth="1"/>
    <col min="13572" max="13572" width="12.75" style="23" customWidth="1"/>
    <col min="13573" max="13667" width="7.875" style="23" customWidth="1"/>
    <col min="13668" max="13824" width="9" style="23"/>
    <col min="13825" max="13825" width="22.25" style="23" customWidth="1"/>
    <col min="13826" max="13826" width="14.75" style="23" customWidth="1"/>
    <col min="13827" max="13827" width="25" style="23" customWidth="1"/>
    <col min="13828" max="13828" width="12.75" style="23" customWidth="1"/>
    <col min="13829" max="13923" width="7.875" style="23" customWidth="1"/>
    <col min="13924" max="14080" width="9" style="23"/>
    <col min="14081" max="14081" width="22.25" style="23" customWidth="1"/>
    <col min="14082" max="14082" width="14.75" style="23" customWidth="1"/>
    <col min="14083" max="14083" width="25" style="23" customWidth="1"/>
    <col min="14084" max="14084" width="12.75" style="23" customWidth="1"/>
    <col min="14085" max="14179" width="7.875" style="23" customWidth="1"/>
    <col min="14180" max="14336" width="9" style="23"/>
    <col min="14337" max="14337" width="22.25" style="23" customWidth="1"/>
    <col min="14338" max="14338" width="14.75" style="23" customWidth="1"/>
    <col min="14339" max="14339" width="25" style="23" customWidth="1"/>
    <col min="14340" max="14340" width="12.75" style="23" customWidth="1"/>
    <col min="14341" max="14435" width="7.875" style="23" customWidth="1"/>
    <col min="14436" max="14592" width="9" style="23"/>
    <col min="14593" max="14593" width="22.25" style="23" customWidth="1"/>
    <col min="14594" max="14594" width="14.75" style="23" customWidth="1"/>
    <col min="14595" max="14595" width="25" style="23" customWidth="1"/>
    <col min="14596" max="14596" width="12.75" style="23" customWidth="1"/>
    <col min="14597" max="14691" width="7.875" style="23" customWidth="1"/>
    <col min="14692" max="14848" width="9" style="23"/>
    <col min="14849" max="14849" width="22.25" style="23" customWidth="1"/>
    <col min="14850" max="14850" width="14.75" style="23" customWidth="1"/>
    <col min="14851" max="14851" width="25" style="23" customWidth="1"/>
    <col min="14852" max="14852" width="12.75" style="23" customWidth="1"/>
    <col min="14853" max="14947" width="7.875" style="23" customWidth="1"/>
    <col min="14948" max="15104" width="9" style="23"/>
    <col min="15105" max="15105" width="22.25" style="23" customWidth="1"/>
    <col min="15106" max="15106" width="14.75" style="23" customWidth="1"/>
    <col min="15107" max="15107" width="25" style="23" customWidth="1"/>
    <col min="15108" max="15108" width="12.75" style="23" customWidth="1"/>
    <col min="15109" max="15203" width="7.875" style="23" customWidth="1"/>
    <col min="15204" max="15360" width="9" style="23"/>
    <col min="15361" max="15361" width="22.25" style="23" customWidth="1"/>
    <col min="15362" max="15362" width="14.75" style="23" customWidth="1"/>
    <col min="15363" max="15363" width="25" style="23" customWidth="1"/>
    <col min="15364" max="15364" width="12.75" style="23" customWidth="1"/>
    <col min="15365" max="15459" width="7.875" style="23" customWidth="1"/>
    <col min="15460" max="15616" width="9" style="23"/>
    <col min="15617" max="15617" width="22.25" style="23" customWidth="1"/>
    <col min="15618" max="15618" width="14.75" style="23" customWidth="1"/>
    <col min="15619" max="15619" width="25" style="23" customWidth="1"/>
    <col min="15620" max="15620" width="12.75" style="23" customWidth="1"/>
    <col min="15621" max="15715" width="7.875" style="23" customWidth="1"/>
    <col min="15716" max="15872" width="9" style="23"/>
    <col min="15873" max="15873" width="22.25" style="23" customWidth="1"/>
    <col min="15874" max="15874" width="14.75" style="23" customWidth="1"/>
    <col min="15875" max="15875" width="25" style="23" customWidth="1"/>
    <col min="15876" max="15876" width="12.75" style="23" customWidth="1"/>
    <col min="15877" max="15971" width="7.875" style="23" customWidth="1"/>
    <col min="15972" max="16128" width="9" style="23"/>
    <col min="16129" max="16129" width="22.25" style="23" customWidth="1"/>
    <col min="16130" max="16130" width="14.75" style="23" customWidth="1"/>
    <col min="16131" max="16131" width="25" style="23" customWidth="1"/>
    <col min="16132" max="16132" width="12.75" style="23" customWidth="1"/>
    <col min="16133" max="16227" width="7.875" style="23" customWidth="1"/>
    <col min="16228" max="16384" width="9" style="23"/>
  </cols>
  <sheetData>
    <row r="1" spans="1:98" ht="25.5" customHeight="1">
      <c r="A1" s="24" t="s">
        <v>3206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</row>
    <row r="2" spans="1:98" ht="25.5" customHeight="1">
      <c r="A2" s="166" t="s">
        <v>3207</v>
      </c>
      <c r="B2" s="166"/>
      <c r="C2" s="166"/>
      <c r="D2" s="16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</row>
    <row r="3" spans="1:98" ht="16.5" customHeight="1">
      <c r="A3" s="27"/>
      <c r="B3" s="28"/>
      <c r="C3" s="28"/>
      <c r="D3" s="25" t="s">
        <v>23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</row>
    <row r="4" spans="1:98" ht="16.5" customHeight="1">
      <c r="A4" s="145" t="s">
        <v>39</v>
      </c>
      <c r="B4" s="145"/>
      <c r="C4" s="145" t="s">
        <v>40</v>
      </c>
      <c r="D4" s="14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</row>
    <row r="5" spans="1:98" ht="16.5" customHeight="1">
      <c r="A5" s="30" t="s">
        <v>24</v>
      </c>
      <c r="B5" s="30" t="s">
        <v>41</v>
      </c>
      <c r="C5" s="30" t="s">
        <v>24</v>
      </c>
      <c r="D5" s="30" t="s">
        <v>41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</row>
    <row r="6" spans="1:98" ht="16.5" customHeight="1">
      <c r="A6" s="31" t="s">
        <v>42</v>
      </c>
      <c r="B6" s="32">
        <f>B7+B8</f>
        <v>0</v>
      </c>
      <c r="C6" s="31" t="s">
        <v>43</v>
      </c>
      <c r="D6" s="33">
        <f>SUM(D7:D34)</f>
        <v>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</row>
    <row r="7" spans="1:98" ht="16.5" customHeight="1">
      <c r="A7" s="31"/>
      <c r="B7" s="34"/>
      <c r="C7" s="35" t="s">
        <v>45</v>
      </c>
      <c r="D7" s="3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</row>
    <row r="8" spans="1:98" ht="16.5" customHeight="1">
      <c r="A8" s="31"/>
      <c r="B8" s="34"/>
      <c r="C8" s="35" t="s">
        <v>47</v>
      </c>
      <c r="D8" s="3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</row>
    <row r="9" spans="1:98" ht="16.5" customHeight="1">
      <c r="A9" s="31"/>
      <c r="B9" s="34"/>
      <c r="C9" s="35" t="s">
        <v>48</v>
      </c>
      <c r="D9" s="33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</row>
    <row r="10" spans="1:98" ht="16.5" customHeight="1">
      <c r="A10" s="31"/>
      <c r="B10" s="36"/>
      <c r="C10" s="35" t="s">
        <v>49</v>
      </c>
      <c r="D10" s="33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</row>
    <row r="11" spans="1:98" ht="16.5" customHeight="1">
      <c r="A11" s="31"/>
      <c r="B11" s="36"/>
      <c r="C11" s="35" t="s">
        <v>50</v>
      </c>
      <c r="D11" s="33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</row>
    <row r="12" spans="1:98" ht="16.5" customHeight="1">
      <c r="A12" s="31"/>
      <c r="B12" s="36"/>
      <c r="C12" s="35" t="s">
        <v>51</v>
      </c>
      <c r="D12" s="33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</row>
    <row r="13" spans="1:98" ht="16.5" customHeight="1">
      <c r="A13" s="37"/>
      <c r="B13" s="34"/>
      <c r="C13" s="35" t="s">
        <v>52</v>
      </c>
      <c r="D13" s="33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</row>
    <row r="14" spans="1:98" ht="16.5" customHeight="1">
      <c r="A14" s="37"/>
      <c r="B14" s="34"/>
      <c r="C14" s="35" t="s">
        <v>53</v>
      </c>
      <c r="D14" s="33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</row>
    <row r="15" spans="1:98" ht="16.5" customHeight="1">
      <c r="A15" s="37"/>
      <c r="B15" s="34"/>
      <c r="C15" s="35" t="s">
        <v>54</v>
      </c>
      <c r="D15" s="33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</row>
    <row r="16" spans="1:98" ht="16.5" customHeight="1">
      <c r="A16" s="37"/>
      <c r="B16" s="34"/>
      <c r="C16" s="35" t="s">
        <v>55</v>
      </c>
      <c r="D16" s="33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</row>
    <row r="17" spans="1:98" ht="16.5" customHeight="1">
      <c r="A17" s="37"/>
      <c r="B17" s="34"/>
      <c r="C17" s="35" t="s">
        <v>56</v>
      </c>
      <c r="D17" s="33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</row>
    <row r="18" spans="1:98" ht="16.5" customHeight="1">
      <c r="A18" s="37"/>
      <c r="B18" s="34"/>
      <c r="C18" s="35" t="s">
        <v>57</v>
      </c>
      <c r="D18" s="33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</row>
    <row r="19" spans="1:98" ht="16.5" customHeight="1">
      <c r="A19" s="37"/>
      <c r="B19" s="34"/>
      <c r="C19" s="35" t="s">
        <v>58</v>
      </c>
      <c r="D19" s="33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</row>
    <row r="20" spans="1:98" ht="16.5" customHeight="1">
      <c r="A20" s="37"/>
      <c r="B20" s="34"/>
      <c r="C20" s="35" t="s">
        <v>59</v>
      </c>
      <c r="D20" s="33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</row>
    <row r="21" spans="1:98" ht="16.5" customHeight="1">
      <c r="A21" s="37"/>
      <c r="B21" s="34"/>
      <c r="C21" s="35" t="s">
        <v>60</v>
      </c>
      <c r="D21" s="3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</row>
    <row r="22" spans="1:98" ht="16.5" customHeight="1">
      <c r="A22" s="37"/>
      <c r="B22" s="34"/>
      <c r="C22" s="35" t="s">
        <v>61</v>
      </c>
      <c r="D22" s="33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</row>
    <row r="23" spans="1:98" ht="16.5" customHeight="1">
      <c r="A23" s="37"/>
      <c r="B23" s="34"/>
      <c r="C23" s="35" t="s">
        <v>62</v>
      </c>
      <c r="D23" s="3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</row>
    <row r="24" spans="1:98" ht="16.5" customHeight="1">
      <c r="A24" s="37"/>
      <c r="B24" s="34"/>
      <c r="C24" s="35" t="s">
        <v>63</v>
      </c>
      <c r="D24" s="3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</row>
    <row r="25" spans="1:98" ht="16.5" customHeight="1">
      <c r="A25" s="37"/>
      <c r="B25" s="34"/>
      <c r="C25" s="35" t="s">
        <v>64</v>
      </c>
      <c r="D25" s="33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</row>
    <row r="26" spans="1:98" ht="16.5" customHeight="1">
      <c r="A26" s="37"/>
      <c r="B26" s="34"/>
      <c r="C26" s="35" t="s">
        <v>65</v>
      </c>
      <c r="D26" s="3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</row>
    <row r="27" spans="1:98" ht="16.5" customHeight="1">
      <c r="A27" s="37"/>
      <c r="B27" s="34"/>
      <c r="C27" s="35" t="s">
        <v>66</v>
      </c>
      <c r="D27" s="33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</row>
    <row r="28" spans="1:98" ht="16.5" customHeight="1">
      <c r="A28" s="37"/>
      <c r="B28" s="34"/>
      <c r="C28" s="35" t="s">
        <v>67</v>
      </c>
      <c r="D28" s="3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</row>
    <row r="29" spans="1:98" ht="16.5" customHeight="1">
      <c r="A29" s="37"/>
      <c r="B29" s="34"/>
      <c r="C29" s="35" t="s">
        <v>68</v>
      </c>
      <c r="D29" s="33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</row>
    <row r="30" spans="1:98" ht="16.5" customHeight="1">
      <c r="A30" s="37"/>
      <c r="B30" s="34"/>
      <c r="C30" s="35" t="s">
        <v>69</v>
      </c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</row>
    <row r="31" spans="1:98" ht="16.5" customHeight="1">
      <c r="A31" s="37"/>
      <c r="B31" s="34"/>
      <c r="C31" s="35" t="s">
        <v>70</v>
      </c>
      <c r="D31" s="3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</row>
    <row r="32" spans="1:98" ht="16.5" customHeight="1">
      <c r="A32" s="37"/>
      <c r="B32" s="34"/>
      <c r="C32" s="35" t="s">
        <v>71</v>
      </c>
      <c r="D32" s="3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</row>
    <row r="33" spans="1:98" ht="16.5" customHeight="1">
      <c r="A33" s="37"/>
      <c r="B33" s="34"/>
      <c r="C33" s="35" t="s">
        <v>72</v>
      </c>
      <c r="D33" s="3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</row>
    <row r="34" spans="1:98" ht="16.5" customHeight="1">
      <c r="A34" s="37"/>
      <c r="B34" s="34"/>
      <c r="C34" s="35" t="s">
        <v>73</v>
      </c>
      <c r="D34" s="3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</row>
    <row r="35" spans="1:98" ht="16.5" customHeight="1">
      <c r="A35" s="37"/>
      <c r="B35" s="34"/>
      <c r="C35" s="35" t="s">
        <v>74</v>
      </c>
      <c r="D35" s="3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</row>
    <row r="36" spans="1:98">
      <c r="A36" s="30" t="s">
        <v>75</v>
      </c>
      <c r="B36" s="34">
        <f>B6</f>
        <v>0</v>
      </c>
      <c r="C36" s="30" t="s">
        <v>76</v>
      </c>
      <c r="D36" s="34">
        <f>D6</f>
        <v>0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</row>
  </sheetData>
  <mergeCells count="3">
    <mergeCell ref="A2:D2"/>
    <mergeCell ref="A4:B4"/>
    <mergeCell ref="C4:D4"/>
  </mergeCells>
  <phoneticPr fontId="33" type="noConversion"/>
  <printOptions horizontalCentered="1"/>
  <pageMargins left="0.66" right="0.51" top="0.79" bottom="0.79" header="0.51" footer="0.51"/>
  <pageSetup paperSize="9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9"/>
  <sheetViews>
    <sheetView workbookViewId="0">
      <selection activeCell="V17" sqref="V17"/>
    </sheetView>
  </sheetViews>
  <sheetFormatPr defaultColWidth="9" defaultRowHeight="13.5"/>
  <cols>
    <col min="1" max="1" width="9.375" customWidth="1"/>
    <col min="2" max="2" width="12.5" customWidth="1"/>
    <col min="3" max="68" width="6.625" customWidth="1"/>
    <col min="69" max="85" width="6.625" style="15" customWidth="1"/>
  </cols>
  <sheetData>
    <row r="1" spans="1:85">
      <c r="A1" t="s">
        <v>3208</v>
      </c>
    </row>
    <row r="2" spans="1:85" ht="21" customHeight="1">
      <c r="A2" s="170" t="s">
        <v>3203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</row>
    <row r="3" spans="1:85" s="13" customFormat="1" ht="14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71" t="s">
        <v>23</v>
      </c>
      <c r="CG3" s="171"/>
    </row>
    <row r="4" spans="1:85" s="13" customFormat="1">
      <c r="A4" s="17" t="s">
        <v>24</v>
      </c>
      <c r="B4" s="18"/>
      <c r="C4" s="17" t="s">
        <v>86</v>
      </c>
      <c r="D4" s="172" t="s">
        <v>2608</v>
      </c>
      <c r="E4" s="172"/>
      <c r="F4" s="172"/>
      <c r="G4" s="172"/>
      <c r="H4" s="172"/>
      <c r="I4" s="172"/>
      <c r="J4" s="172"/>
      <c r="K4" s="172"/>
      <c r="L4" s="172"/>
      <c r="M4" s="172"/>
      <c r="N4" s="172" t="s">
        <v>2609</v>
      </c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 t="s">
        <v>2610</v>
      </c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 t="s">
        <v>2611</v>
      </c>
      <c r="AZ4" s="172"/>
      <c r="BA4" s="172"/>
      <c r="BB4" s="172"/>
      <c r="BC4" s="172"/>
      <c r="BD4" s="172" t="s">
        <v>2612</v>
      </c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 t="s">
        <v>2613</v>
      </c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</row>
    <row r="5" spans="1:85" s="14" customFormat="1" ht="45" customHeight="1">
      <c r="A5" s="167" t="s">
        <v>2614</v>
      </c>
      <c r="B5" s="19" t="s">
        <v>2682</v>
      </c>
      <c r="C5" s="20"/>
      <c r="D5" s="19" t="s">
        <v>2615</v>
      </c>
      <c r="E5" s="19" t="s">
        <v>2616</v>
      </c>
      <c r="F5" s="19" t="s">
        <v>2617</v>
      </c>
      <c r="G5" s="19" t="s">
        <v>2618</v>
      </c>
      <c r="H5" s="19" t="s">
        <v>2619</v>
      </c>
      <c r="I5" s="19" t="s">
        <v>2620</v>
      </c>
      <c r="J5" s="19" t="s">
        <v>2621</v>
      </c>
      <c r="K5" s="19" t="s">
        <v>2622</v>
      </c>
      <c r="L5" s="19" t="s">
        <v>2198</v>
      </c>
      <c r="M5" s="19" t="s">
        <v>2623</v>
      </c>
      <c r="N5" s="19" t="s">
        <v>2615</v>
      </c>
      <c r="O5" s="19" t="s">
        <v>2624</v>
      </c>
      <c r="P5" s="19" t="s">
        <v>2625</v>
      </c>
      <c r="Q5" s="19" t="s">
        <v>2626</v>
      </c>
      <c r="R5" s="19" t="s">
        <v>2627</v>
      </c>
      <c r="S5" s="19" t="s">
        <v>2628</v>
      </c>
      <c r="T5" s="19" t="s">
        <v>2629</v>
      </c>
      <c r="U5" s="19" t="s">
        <v>2630</v>
      </c>
      <c r="V5" s="19" t="s">
        <v>2631</v>
      </c>
      <c r="W5" s="19" t="s">
        <v>2632</v>
      </c>
      <c r="X5" s="19" t="s">
        <v>2633</v>
      </c>
      <c r="Y5" s="19" t="s">
        <v>2634</v>
      </c>
      <c r="Z5" s="19" t="s">
        <v>2635</v>
      </c>
      <c r="AA5" s="19" t="s">
        <v>2636</v>
      </c>
      <c r="AB5" s="19" t="s">
        <v>2637</v>
      </c>
      <c r="AC5" s="19" t="s">
        <v>2638</v>
      </c>
      <c r="AD5" s="19" t="s">
        <v>2639</v>
      </c>
      <c r="AE5" s="19" t="s">
        <v>2640</v>
      </c>
      <c r="AF5" s="19" t="s">
        <v>2641</v>
      </c>
      <c r="AG5" s="19" t="s">
        <v>2642</v>
      </c>
      <c r="AH5" s="19" t="s">
        <v>2643</v>
      </c>
      <c r="AI5" s="19" t="s">
        <v>2644</v>
      </c>
      <c r="AJ5" s="19" t="s">
        <v>2645</v>
      </c>
      <c r="AK5" s="19" t="s">
        <v>2646</v>
      </c>
      <c r="AL5" s="19" t="s">
        <v>2647</v>
      </c>
      <c r="AM5" s="19" t="s">
        <v>2615</v>
      </c>
      <c r="AN5" s="19" t="s">
        <v>2648</v>
      </c>
      <c r="AO5" s="19" t="s">
        <v>2649</v>
      </c>
      <c r="AP5" s="19" t="s">
        <v>2650</v>
      </c>
      <c r="AQ5" s="19" t="s">
        <v>2651</v>
      </c>
      <c r="AR5" s="19" t="s">
        <v>2652</v>
      </c>
      <c r="AS5" s="19" t="s">
        <v>2653</v>
      </c>
      <c r="AT5" s="19" t="s">
        <v>2654</v>
      </c>
      <c r="AU5" s="19" t="s">
        <v>2655</v>
      </c>
      <c r="AV5" s="19" t="s">
        <v>2656</v>
      </c>
      <c r="AW5" s="19" t="s">
        <v>2657</v>
      </c>
      <c r="AX5" s="19" t="s">
        <v>2658</v>
      </c>
      <c r="AY5" s="19" t="s">
        <v>2615</v>
      </c>
      <c r="AZ5" s="19" t="s">
        <v>2659</v>
      </c>
      <c r="BA5" s="19" t="s">
        <v>2660</v>
      </c>
      <c r="BB5" s="19" t="s">
        <v>2661</v>
      </c>
      <c r="BC5" s="19" t="s">
        <v>2662</v>
      </c>
      <c r="BD5" s="19" t="s">
        <v>2615</v>
      </c>
      <c r="BE5" s="19" t="s">
        <v>2663</v>
      </c>
      <c r="BF5" s="19" t="s">
        <v>2664</v>
      </c>
      <c r="BG5" s="19" t="s">
        <v>2665</v>
      </c>
      <c r="BH5" s="19" t="s">
        <v>2666</v>
      </c>
      <c r="BI5" s="19" t="s">
        <v>2667</v>
      </c>
      <c r="BJ5" s="19" t="s">
        <v>2668</v>
      </c>
      <c r="BK5" s="19" t="s">
        <v>2669</v>
      </c>
      <c r="BL5" s="19" t="s">
        <v>2670</v>
      </c>
      <c r="BM5" s="19" t="s">
        <v>2671</v>
      </c>
      <c r="BN5" s="19" t="s">
        <v>2672</v>
      </c>
      <c r="BO5" s="19" t="s">
        <v>2673</v>
      </c>
      <c r="BP5" s="19" t="s">
        <v>2674</v>
      </c>
      <c r="BQ5" s="19" t="s">
        <v>2615</v>
      </c>
      <c r="BR5" s="19" t="s">
        <v>2663</v>
      </c>
      <c r="BS5" s="19" t="s">
        <v>2664</v>
      </c>
      <c r="BT5" s="19" t="s">
        <v>2665</v>
      </c>
      <c r="BU5" s="19" t="s">
        <v>2666</v>
      </c>
      <c r="BV5" s="19" t="s">
        <v>2667</v>
      </c>
      <c r="BW5" s="19" t="s">
        <v>2668</v>
      </c>
      <c r="BX5" s="19" t="s">
        <v>2669</v>
      </c>
      <c r="BY5" s="19" t="s">
        <v>2675</v>
      </c>
      <c r="BZ5" s="19" t="s">
        <v>2676</v>
      </c>
      <c r="CA5" s="19" t="s">
        <v>2677</v>
      </c>
      <c r="CB5" s="19" t="s">
        <v>2678</v>
      </c>
      <c r="CC5" s="19" t="s">
        <v>2670</v>
      </c>
      <c r="CD5" s="19" t="s">
        <v>2671</v>
      </c>
      <c r="CE5" s="19" t="s">
        <v>2672</v>
      </c>
      <c r="CF5" s="19" t="s">
        <v>2673</v>
      </c>
      <c r="CG5" s="19" t="s">
        <v>2679</v>
      </c>
    </row>
    <row r="6" spans="1:85" ht="19.5" customHeight="1">
      <c r="A6" s="168"/>
      <c r="B6" s="17" t="s">
        <v>2680</v>
      </c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  <c r="O6" s="17">
        <v>13</v>
      </c>
      <c r="P6" s="17">
        <v>14</v>
      </c>
      <c r="Q6" s="17">
        <v>15</v>
      </c>
      <c r="R6" s="17">
        <v>16</v>
      </c>
      <c r="S6" s="17">
        <v>17</v>
      </c>
      <c r="T6" s="17">
        <v>18</v>
      </c>
      <c r="U6" s="17">
        <v>19</v>
      </c>
      <c r="V6" s="17">
        <v>20</v>
      </c>
      <c r="W6" s="17">
        <v>21</v>
      </c>
      <c r="X6" s="17">
        <v>22</v>
      </c>
      <c r="Y6" s="17">
        <v>23</v>
      </c>
      <c r="Z6" s="17">
        <v>24</v>
      </c>
      <c r="AA6" s="17">
        <v>25</v>
      </c>
      <c r="AB6" s="17">
        <v>26</v>
      </c>
      <c r="AC6" s="17">
        <v>27</v>
      </c>
      <c r="AD6" s="17">
        <v>28</v>
      </c>
      <c r="AE6" s="17">
        <v>29</v>
      </c>
      <c r="AF6" s="17">
        <v>30</v>
      </c>
      <c r="AG6" s="17">
        <v>31</v>
      </c>
      <c r="AH6" s="17">
        <v>32</v>
      </c>
      <c r="AI6" s="17">
        <v>33</v>
      </c>
      <c r="AJ6" s="17">
        <v>34</v>
      </c>
      <c r="AK6" s="17">
        <v>35</v>
      </c>
      <c r="AL6" s="17">
        <v>36</v>
      </c>
      <c r="AM6" s="17">
        <v>37</v>
      </c>
      <c r="AN6" s="17">
        <v>38</v>
      </c>
      <c r="AO6" s="17">
        <v>39</v>
      </c>
      <c r="AP6" s="17">
        <v>40</v>
      </c>
      <c r="AQ6" s="17">
        <v>41</v>
      </c>
      <c r="AR6" s="17">
        <v>42</v>
      </c>
      <c r="AS6" s="17">
        <v>43</v>
      </c>
      <c r="AT6" s="17">
        <v>44</v>
      </c>
      <c r="AU6" s="17">
        <v>45</v>
      </c>
      <c r="AV6" s="17">
        <v>46</v>
      </c>
      <c r="AW6" s="17">
        <v>47</v>
      </c>
      <c r="AX6" s="17">
        <v>48</v>
      </c>
      <c r="AY6" s="17">
        <v>49</v>
      </c>
      <c r="AZ6" s="17">
        <v>50</v>
      </c>
      <c r="BA6" s="17">
        <v>51</v>
      </c>
      <c r="BB6" s="17">
        <v>52</v>
      </c>
      <c r="BC6" s="17">
        <v>53</v>
      </c>
      <c r="BD6" s="17">
        <v>54</v>
      </c>
      <c r="BE6" s="17">
        <v>55</v>
      </c>
      <c r="BF6" s="17">
        <v>56</v>
      </c>
      <c r="BG6" s="17">
        <v>57</v>
      </c>
      <c r="BH6" s="17">
        <v>58</v>
      </c>
      <c r="BI6" s="17">
        <v>59</v>
      </c>
      <c r="BJ6" s="17">
        <v>60</v>
      </c>
      <c r="BK6" s="17">
        <v>61</v>
      </c>
      <c r="BL6" s="17">
        <v>62</v>
      </c>
      <c r="BM6" s="17">
        <v>63</v>
      </c>
      <c r="BN6" s="17">
        <v>64</v>
      </c>
      <c r="BO6" s="17">
        <v>65</v>
      </c>
      <c r="BP6" s="17">
        <v>66</v>
      </c>
      <c r="BQ6" s="17">
        <v>67</v>
      </c>
      <c r="BR6" s="17">
        <v>68</v>
      </c>
      <c r="BS6" s="17">
        <v>69</v>
      </c>
      <c r="BT6" s="17">
        <v>70</v>
      </c>
      <c r="BU6" s="17">
        <v>71</v>
      </c>
      <c r="BV6" s="17">
        <v>72</v>
      </c>
      <c r="BW6" s="17">
        <v>73</v>
      </c>
      <c r="BX6" s="17">
        <v>74</v>
      </c>
      <c r="BY6" s="17">
        <v>75</v>
      </c>
      <c r="BZ6" s="17">
        <v>76</v>
      </c>
      <c r="CA6" s="17">
        <v>77</v>
      </c>
      <c r="CB6" s="17">
        <v>78</v>
      </c>
      <c r="CC6" s="17">
        <v>79</v>
      </c>
      <c r="CD6" s="17">
        <v>80</v>
      </c>
      <c r="CE6" s="17">
        <v>81</v>
      </c>
      <c r="CF6" s="17">
        <v>82</v>
      </c>
      <c r="CG6" s="17">
        <v>83</v>
      </c>
    </row>
    <row r="7" spans="1:85" ht="18" customHeight="1">
      <c r="A7" s="169"/>
      <c r="B7" s="17" t="s">
        <v>86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1"/>
      <c r="AN7" s="21"/>
      <c r="AO7" s="21"/>
      <c r="AP7" s="18"/>
      <c r="AQ7" s="21"/>
      <c r="AR7" s="21"/>
      <c r="AS7" s="18"/>
      <c r="AT7" s="21"/>
      <c r="AU7" s="21"/>
      <c r="AV7" s="21"/>
      <c r="AW7" s="18"/>
      <c r="AX7" s="21"/>
      <c r="AY7" s="22"/>
      <c r="AZ7" s="22"/>
      <c r="BA7" s="22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22"/>
      <c r="BR7" s="17"/>
      <c r="BS7" s="22"/>
      <c r="BT7" s="22"/>
      <c r="BU7" s="17"/>
      <c r="BV7" s="17"/>
      <c r="BW7" s="22"/>
      <c r="BX7" s="17"/>
      <c r="BY7" s="17"/>
      <c r="BZ7" s="17"/>
      <c r="CA7" s="17"/>
      <c r="CB7" s="17"/>
      <c r="CC7" s="17"/>
      <c r="CD7" s="17"/>
      <c r="CE7" s="22"/>
      <c r="CF7" s="17"/>
      <c r="CG7" s="17"/>
    </row>
    <row r="8" spans="1:85" ht="23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</row>
    <row r="9" spans="1:85" ht="23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</row>
    <row r="10" spans="1:85" ht="23.2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</row>
    <row r="11" spans="1:85" ht="23.2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</row>
    <row r="12" spans="1:85" ht="23.2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</row>
    <row r="13" spans="1:85" ht="23.2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</row>
    <row r="14" spans="1:85" ht="23.2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</row>
    <row r="15" spans="1:85" ht="23.2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</row>
    <row r="16" spans="1:85" ht="23.2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</row>
    <row r="17" spans="1:85" ht="23.2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</row>
    <row r="18" spans="1:85" ht="23.2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</row>
    <row r="19" spans="1:85" ht="23.2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</row>
  </sheetData>
  <mergeCells count="9">
    <mergeCell ref="A5:A7"/>
    <mergeCell ref="A2:CG2"/>
    <mergeCell ref="CF3:CG3"/>
    <mergeCell ref="D4:M4"/>
    <mergeCell ref="N4:AL4"/>
    <mergeCell ref="AM4:AX4"/>
    <mergeCell ref="AY4:BC4"/>
    <mergeCell ref="BD4:BP4"/>
    <mergeCell ref="BQ4:CG4"/>
  </mergeCells>
  <phoneticPr fontId="33" type="noConversion"/>
  <pageMargins left="0.7" right="0.7" top="0.75" bottom="0.75" header="0.3" footer="0.3"/>
  <pageSetup paperSize="9" orientation="portrait" horizontalDpi="2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Zeros="0" tabSelected="1" workbookViewId="0">
      <selection activeCell="O6" sqref="O6"/>
    </sheetView>
  </sheetViews>
  <sheetFormatPr defaultColWidth="8" defaultRowHeight="12.75"/>
  <cols>
    <col min="1" max="1" width="13" style="3" customWidth="1"/>
    <col min="2" max="9" width="14.75" style="3" customWidth="1"/>
    <col min="10" max="11" width="8" style="3" customWidth="1"/>
    <col min="12" max="16384" width="8" style="3"/>
  </cols>
  <sheetData>
    <row r="1" spans="1:10" s="1" customFormat="1" ht="24.75" customHeight="1">
      <c r="A1" s="4" t="s">
        <v>3209</v>
      </c>
    </row>
    <row r="2" spans="1:10" s="1" customFormat="1" ht="33.75" customHeight="1">
      <c r="A2" s="173" t="s">
        <v>3210</v>
      </c>
      <c r="B2" s="173"/>
      <c r="C2" s="173"/>
      <c r="D2" s="173"/>
      <c r="E2" s="173"/>
      <c r="F2" s="173"/>
      <c r="G2" s="173"/>
      <c r="H2" s="173"/>
      <c r="I2" s="173"/>
    </row>
    <row r="3" spans="1:10" s="1" customFormat="1" ht="24.75" customHeight="1">
      <c r="A3" s="5"/>
      <c r="B3" s="5"/>
      <c r="C3" s="5"/>
      <c r="D3" s="5"/>
      <c r="E3" s="5"/>
      <c r="F3" s="5"/>
      <c r="G3" s="5"/>
      <c r="H3" s="5"/>
      <c r="I3" s="10" t="s">
        <v>23</v>
      </c>
    </row>
    <row r="4" spans="1:10" s="2" customFormat="1" ht="24.75" customHeight="1">
      <c r="A4" s="177" t="s">
        <v>3211</v>
      </c>
      <c r="B4" s="177" t="s">
        <v>3212</v>
      </c>
      <c r="C4" s="177" t="s">
        <v>2633</v>
      </c>
      <c r="D4" s="177" t="s">
        <v>2638</v>
      </c>
      <c r="E4" s="174" t="s">
        <v>3213</v>
      </c>
      <c r="F4" s="175"/>
      <c r="G4" s="176"/>
      <c r="H4" s="177" t="s">
        <v>2636</v>
      </c>
      <c r="I4" s="177" t="s">
        <v>2637</v>
      </c>
      <c r="J4" s="11"/>
    </row>
    <row r="5" spans="1:10" s="2" customFormat="1" ht="24.75" customHeight="1">
      <c r="A5" s="178"/>
      <c r="B5" s="178"/>
      <c r="C5" s="178"/>
      <c r="D5" s="178"/>
      <c r="E5" s="6" t="s">
        <v>86</v>
      </c>
      <c r="F5" s="6" t="s">
        <v>3214</v>
      </c>
      <c r="G5" s="6" t="s">
        <v>3215</v>
      </c>
      <c r="H5" s="177"/>
      <c r="I5" s="177"/>
      <c r="J5" s="11"/>
    </row>
    <row r="6" spans="1:10" s="1" customFormat="1" ht="26.25" customHeight="1">
      <c r="A6" s="7" t="s">
        <v>2680</v>
      </c>
      <c r="B6" s="6">
        <v>1</v>
      </c>
      <c r="C6" s="6">
        <v>2</v>
      </c>
      <c r="D6" s="7">
        <v>3</v>
      </c>
      <c r="E6" s="6">
        <v>4</v>
      </c>
      <c r="F6" s="6">
        <v>5</v>
      </c>
      <c r="G6" s="7">
        <v>6</v>
      </c>
      <c r="H6" s="6">
        <v>7</v>
      </c>
      <c r="I6" s="6">
        <v>8</v>
      </c>
      <c r="J6" s="12"/>
    </row>
    <row r="7" spans="1:10" s="1" customFormat="1" ht="26.25" customHeight="1">
      <c r="A7" s="8" t="s">
        <v>3216</v>
      </c>
      <c r="B7" s="9">
        <f>C7+D7+E7</f>
        <v>17</v>
      </c>
      <c r="C7" s="9"/>
      <c r="D7" s="9">
        <v>5</v>
      </c>
      <c r="E7" s="9">
        <f>F7+G7</f>
        <v>12</v>
      </c>
      <c r="F7" s="9"/>
      <c r="G7" s="9">
        <v>12</v>
      </c>
      <c r="H7" s="9">
        <v>5</v>
      </c>
      <c r="I7" s="9">
        <v>0.84</v>
      </c>
      <c r="J7" s="12"/>
    </row>
    <row r="8" spans="1:10" s="1" customFormat="1"/>
  </sheetData>
  <mergeCells count="8">
    <mergeCell ref="A2:I2"/>
    <mergeCell ref="E4:G4"/>
    <mergeCell ref="A4:A5"/>
    <mergeCell ref="B4:B5"/>
    <mergeCell ref="C4:C5"/>
    <mergeCell ref="D4:D5"/>
    <mergeCell ref="H4:H5"/>
    <mergeCell ref="I4:I5"/>
  </mergeCells>
  <phoneticPr fontId="33" type="noConversion"/>
  <printOptions horizontalCentered="1"/>
  <pageMargins left="0.70866141732283472" right="0.51181102362204722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目录</vt:lpstr>
      <vt:lpstr>部门收入总体情况表</vt:lpstr>
      <vt:lpstr>财政拨款收支总表</vt:lpstr>
      <vt:lpstr>一般公共预算财政拨款收支预算总表 </vt:lpstr>
      <vt:lpstr>一般公共预算财政拨款支出</vt:lpstr>
      <vt:lpstr>一般公共预算财政拨款基本支出明细表</vt:lpstr>
      <vt:lpstr>一般公共预算财政拨款项目支出明细表</vt:lpstr>
      <vt:lpstr>政府性基金财政拨款收支预算总表</vt:lpstr>
      <vt:lpstr>政府性基金财政拨款支出</vt:lpstr>
      <vt:lpstr>政府性基金财政拨款基本支出明细表</vt:lpstr>
      <vt:lpstr>政府性基金财政拨款项目支出明细表</vt:lpstr>
      <vt:lpstr>专户收支预算总表</vt:lpstr>
      <vt:lpstr>专户支出明细表  </vt:lpstr>
      <vt:lpstr>三公经费、会议费、培训费支出情况表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2021-09-28T02:02:39Z</cp:lastPrinted>
  <dcterms:created xsi:type="dcterms:W3CDTF">2006-09-13T11:21:00Z</dcterms:created>
  <dcterms:modified xsi:type="dcterms:W3CDTF">2021-09-28T02:04:44Z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A039ADD34BB04293A6B7E870F03F607B</vt:lpwstr>
  </property>
</Properties>
</file>